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6835" windowHeight="11565" activeTab="2"/>
  </bookViews>
  <sheets>
    <sheet name="Прил.1" sheetId="1" r:id="rId1"/>
    <sheet name="Прил.2" sheetId="2" r:id="rId2"/>
    <sheet name="Прил.3" sheetId="3" r:id="rId3"/>
  </sheets>
  <externalReferences>
    <externalReference r:id="rId4"/>
  </externalReferences>
  <definedNames>
    <definedName name="_xlnm._FilterDatabase" localSheetId="1" hidden="1">Прил.2!$I$11:$J$137</definedName>
    <definedName name="_xlnm.Print_Titles" localSheetId="0">Прил.1!$A:$B,Прил.1!$21:$23</definedName>
    <definedName name="_xlnm.Print_Titles" localSheetId="1">Прил.2!$8:$10</definedName>
    <definedName name="_xlnm.Print_Area" localSheetId="0">Прил.1!$A$11:$Q$165</definedName>
    <definedName name="_xlnm.Print_Area" localSheetId="1">Прил.2!$A$1:$I$137</definedName>
    <definedName name="_xlnm.Print_Area" localSheetId="2">Прил.3!$A$1:$G$38</definedName>
  </definedNames>
  <calcPr calcId="145621"/>
</workbook>
</file>

<file path=xl/calcChain.xml><?xml version="1.0" encoding="utf-8"?>
<calcChain xmlns="http://schemas.openxmlformats.org/spreadsheetml/2006/main">
  <c r="C28" i="3" l="1"/>
  <c r="C20" i="3"/>
  <c r="C16" i="3"/>
  <c r="C13" i="3" s="1"/>
  <c r="I142" i="2"/>
  <c r="H142" i="2"/>
  <c r="G142" i="2"/>
  <c r="F142" i="2"/>
  <c r="E142" i="2"/>
  <c r="D142" i="2"/>
  <c r="D140" i="2"/>
  <c r="J137" i="2"/>
  <c r="B137" i="2"/>
  <c r="A137" i="2"/>
  <c r="J136" i="2"/>
  <c r="B136" i="2"/>
  <c r="A136" i="2"/>
  <c r="J135" i="2"/>
  <c r="B135" i="2"/>
  <c r="A135" i="2"/>
  <c r="J134" i="2"/>
  <c r="B134" i="2"/>
  <c r="A134" i="2"/>
  <c r="J133" i="2"/>
  <c r="B133" i="2"/>
  <c r="A133" i="2"/>
  <c r="J132" i="2"/>
  <c r="B132" i="2"/>
  <c r="A132" i="2"/>
  <c r="J131" i="2"/>
  <c r="B131" i="2"/>
  <c r="A131" i="2"/>
  <c r="J130" i="2"/>
  <c r="B130" i="2"/>
  <c r="A130" i="2"/>
  <c r="J129" i="2"/>
  <c r="B129" i="2"/>
  <c r="A129" i="2"/>
  <c r="J128" i="2"/>
  <c r="B128" i="2"/>
  <c r="A128" i="2"/>
  <c r="J127" i="2"/>
  <c r="B127" i="2"/>
  <c r="A127" i="2"/>
  <c r="J126" i="2"/>
  <c r="B126" i="2"/>
  <c r="A126" i="2"/>
  <c r="J125" i="2"/>
  <c r="B125" i="2"/>
  <c r="A125" i="2"/>
  <c r="J124" i="2"/>
  <c r="B124" i="2"/>
  <c r="A124" i="2"/>
  <c r="J123" i="2"/>
  <c r="B123" i="2"/>
  <c r="A123" i="2"/>
  <c r="J122" i="2"/>
  <c r="B122" i="2"/>
  <c r="A122" i="2"/>
  <c r="J121" i="2"/>
  <c r="B121" i="2"/>
  <c r="A121" i="2"/>
  <c r="J120" i="2"/>
  <c r="B120" i="2"/>
  <c r="A120" i="2"/>
  <c r="J119" i="2"/>
  <c r="B119" i="2"/>
  <c r="A119" i="2"/>
  <c r="J118" i="2"/>
  <c r="B118" i="2"/>
  <c r="A118" i="2"/>
  <c r="J117" i="2"/>
  <c r="B117" i="2"/>
  <c r="A117" i="2"/>
  <c r="J116" i="2"/>
  <c r="B116" i="2"/>
  <c r="A116" i="2"/>
  <c r="J115" i="2"/>
  <c r="B115" i="2"/>
  <c r="A115" i="2"/>
  <c r="J114" i="2"/>
  <c r="B114" i="2"/>
  <c r="A114" i="2"/>
  <c r="J113" i="2"/>
  <c r="B113" i="2"/>
  <c r="A113" i="2"/>
  <c r="J112" i="2"/>
  <c r="B112" i="2"/>
  <c r="A112" i="2"/>
  <c r="J111" i="2"/>
  <c r="B111" i="2"/>
  <c r="A111" i="2"/>
  <c r="J110" i="2"/>
  <c r="B110" i="2"/>
  <c r="A110" i="2"/>
  <c r="J109" i="2"/>
  <c r="B109" i="2"/>
  <c r="A109" i="2"/>
  <c r="J108" i="2"/>
  <c r="B108" i="2"/>
  <c r="A108" i="2"/>
  <c r="J107" i="2"/>
  <c r="B107" i="2"/>
  <c r="A107" i="2"/>
  <c r="J106" i="2"/>
  <c r="B106" i="2"/>
  <c r="A106" i="2"/>
  <c r="J105" i="2"/>
  <c r="B105" i="2"/>
  <c r="A105" i="2"/>
  <c r="J104" i="2"/>
  <c r="B104" i="2"/>
  <c r="A104" i="2"/>
  <c r="J103" i="2"/>
  <c r="B103" i="2"/>
  <c r="A103" i="2"/>
  <c r="J102" i="2"/>
  <c r="B102" i="2"/>
  <c r="A102" i="2"/>
  <c r="J101" i="2"/>
  <c r="B101" i="2"/>
  <c r="A101" i="2"/>
  <c r="J100" i="2"/>
  <c r="B100" i="2"/>
  <c r="A100" i="2"/>
  <c r="J99" i="2"/>
  <c r="B99" i="2"/>
  <c r="A99" i="2"/>
  <c r="J98" i="2"/>
  <c r="B98" i="2"/>
  <c r="A98" i="2"/>
  <c r="J97" i="2"/>
  <c r="B97" i="2"/>
  <c r="A97" i="2"/>
  <c r="J96" i="2"/>
  <c r="B96" i="2"/>
  <c r="A96" i="2"/>
  <c r="J95" i="2"/>
  <c r="B95" i="2"/>
  <c r="A95" i="2"/>
  <c r="J94" i="2"/>
  <c r="B94" i="2"/>
  <c r="A94" i="2"/>
  <c r="J93" i="2"/>
  <c r="B93" i="2"/>
  <c r="A93" i="2"/>
  <c r="J92" i="2"/>
  <c r="B92" i="2"/>
  <c r="A92" i="2"/>
  <c r="J91" i="2"/>
  <c r="B91" i="2"/>
  <c r="A91" i="2"/>
  <c r="J90" i="2"/>
  <c r="B90" i="2"/>
  <c r="A90" i="2"/>
  <c r="J89" i="2"/>
  <c r="B89" i="2"/>
  <c r="A89" i="2"/>
  <c r="J88" i="2"/>
  <c r="B88" i="2"/>
  <c r="A88" i="2"/>
  <c r="J87" i="2"/>
  <c r="B87" i="2"/>
  <c r="A87" i="2"/>
  <c r="J86" i="2"/>
  <c r="B86" i="2"/>
  <c r="A86" i="2"/>
  <c r="J85" i="2"/>
  <c r="B85" i="2"/>
  <c r="A85" i="2"/>
  <c r="J84" i="2"/>
  <c r="B84" i="2"/>
  <c r="A84" i="2"/>
  <c r="J83" i="2"/>
  <c r="B83" i="2"/>
  <c r="A83" i="2"/>
  <c r="J82" i="2"/>
  <c r="B82" i="2"/>
  <c r="A82" i="2"/>
  <c r="J81" i="2"/>
  <c r="B81" i="2"/>
  <c r="A81" i="2"/>
  <c r="J80" i="2"/>
  <c r="B80" i="2"/>
  <c r="A80" i="2"/>
  <c r="J79" i="2"/>
  <c r="B79" i="2"/>
  <c r="A79" i="2"/>
  <c r="J78" i="2"/>
  <c r="B78" i="2"/>
  <c r="A78" i="2"/>
  <c r="J77" i="2"/>
  <c r="B77" i="2"/>
  <c r="A77" i="2"/>
  <c r="J76" i="2"/>
  <c r="B76" i="2"/>
  <c r="A76" i="2"/>
  <c r="J75" i="2"/>
  <c r="B75" i="2"/>
  <c r="A75" i="2"/>
  <c r="J74" i="2"/>
  <c r="B74" i="2"/>
  <c r="A74" i="2"/>
  <c r="J73" i="2"/>
  <c r="B73" i="2"/>
  <c r="A73" i="2"/>
  <c r="J72" i="2"/>
  <c r="B72" i="2"/>
  <c r="A72" i="2"/>
  <c r="J71" i="2"/>
  <c r="B71" i="2"/>
  <c r="A71" i="2"/>
  <c r="J70" i="2"/>
  <c r="B70" i="2"/>
  <c r="A70" i="2"/>
  <c r="J69" i="2"/>
  <c r="B69" i="2"/>
  <c r="A69" i="2"/>
  <c r="J68" i="2"/>
  <c r="B68" i="2"/>
  <c r="A68" i="2"/>
  <c r="J67" i="2"/>
  <c r="B67" i="2"/>
  <c r="A67" i="2"/>
  <c r="J66" i="2"/>
  <c r="B66" i="2"/>
  <c r="A66" i="2"/>
  <c r="J65" i="2"/>
  <c r="B65" i="2"/>
  <c r="A65" i="2"/>
  <c r="J64" i="2"/>
  <c r="B64" i="2"/>
  <c r="A64" i="2"/>
  <c r="J63" i="2"/>
  <c r="B63" i="2"/>
  <c r="A63" i="2"/>
  <c r="J62" i="2"/>
  <c r="B62" i="2"/>
  <c r="A62" i="2"/>
  <c r="J61" i="2"/>
  <c r="J60" i="2"/>
  <c r="J59" i="2"/>
  <c r="J58" i="2"/>
  <c r="J57" i="2"/>
  <c r="J56" i="2"/>
  <c r="J55" i="2"/>
  <c r="H141" i="2"/>
  <c r="F141" i="2"/>
  <c r="D141" i="2"/>
  <c r="J54" i="2"/>
  <c r="B54" i="2"/>
  <c r="A54" i="2"/>
  <c r="J53" i="2"/>
  <c r="B53" i="2"/>
  <c r="A53" i="2"/>
  <c r="J52" i="2"/>
  <c r="B52" i="2"/>
  <c r="A52" i="2"/>
  <c r="J51" i="2"/>
  <c r="B51" i="2"/>
  <c r="A51" i="2"/>
  <c r="J50" i="2"/>
  <c r="B50" i="2"/>
  <c r="A50" i="2"/>
  <c r="J49" i="2"/>
  <c r="B49" i="2"/>
  <c r="A49" i="2"/>
  <c r="J48" i="2"/>
  <c r="B48" i="2"/>
  <c r="A48" i="2"/>
  <c r="J47" i="2"/>
  <c r="B47" i="2"/>
  <c r="A47" i="2"/>
  <c r="J46" i="2"/>
  <c r="B46" i="2"/>
  <c r="A46" i="2"/>
  <c r="J45" i="2"/>
  <c r="B45" i="2"/>
  <c r="A45" i="2"/>
  <c r="J44" i="2"/>
  <c r="J43" i="2"/>
  <c r="J42" i="2"/>
  <c r="J41" i="2"/>
  <c r="J40" i="2"/>
  <c r="B40" i="2"/>
  <c r="A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H144" i="2"/>
  <c r="F144" i="2"/>
  <c r="D144" i="2"/>
  <c r="J14" i="2"/>
  <c r="B14" i="2"/>
  <c r="A14" i="2"/>
  <c r="J13" i="2"/>
  <c r="B13" i="2"/>
  <c r="A13" i="2"/>
  <c r="J12" i="2"/>
  <c r="B12" i="2"/>
  <c r="A12" i="2"/>
  <c r="B11" i="2"/>
  <c r="G10" i="2"/>
  <c r="G140" i="2" s="1"/>
  <c r="E10" i="2"/>
  <c r="E140" i="2" s="1"/>
  <c r="B8" i="2"/>
  <c r="A8" i="2"/>
  <c r="C12" i="3" l="1"/>
  <c r="C11" i="3" s="1"/>
  <c r="E143" i="2"/>
  <c r="G143" i="2"/>
  <c r="I143" i="2"/>
  <c r="E144" i="2"/>
  <c r="G144" i="2"/>
  <c r="I144" i="2"/>
  <c r="E141" i="2"/>
  <c r="G141" i="2"/>
  <c r="I141" i="2"/>
  <c r="F10" i="2"/>
  <c r="H10" i="2"/>
  <c r="H140" i="2" s="1"/>
  <c r="D143" i="2"/>
  <c r="F143" i="2"/>
  <c r="H143" i="2"/>
  <c r="D129" i="1"/>
  <c r="D123" i="1"/>
  <c r="D119" i="1"/>
  <c r="D110" i="1"/>
  <c r="D109" i="1" s="1"/>
  <c r="D108" i="1" s="1"/>
  <c r="D97" i="1"/>
  <c r="D90" i="1"/>
  <c r="D75" i="1"/>
  <c r="D67" i="1"/>
  <c r="D58" i="1"/>
  <c r="D53" i="1"/>
  <c r="D27" i="1"/>
  <c r="D26" i="1"/>
  <c r="D25" i="1" s="1"/>
  <c r="D24" i="1" s="1"/>
  <c r="F140" i="2" l="1"/>
  <c r="I10" i="2"/>
  <c r="I140" i="2" s="1"/>
</calcChain>
</file>

<file path=xl/sharedStrings.xml><?xml version="1.0" encoding="utf-8"?>
<sst xmlns="http://schemas.openxmlformats.org/spreadsheetml/2006/main" count="1192" uniqueCount="362">
  <si>
    <t>Приложение  № 1.1</t>
  </si>
  <si>
    <t>к приказу Минэнерго России</t>
  </si>
  <si>
    <t>от «24» марта 2010 г. №114</t>
  </si>
  <si>
    <t>Перечень инвестиционных проектов на период реализации инвестиционной программы и план их финансирования</t>
  </si>
  <si>
    <t>Утверждаю</t>
  </si>
  <si>
    <t>Директор ГУП НАО "Нарьян-Марская электростанция"</t>
  </si>
  <si>
    <t>______________    М.А.Осинин</t>
  </si>
  <si>
    <t>М.П.</t>
  </si>
  <si>
    <t>№</t>
  </si>
  <si>
    <t>Наименование объекта</t>
  </si>
  <si>
    <t>Стадия реализации проекта</t>
  </si>
  <si>
    <t>Проектная мощность/
протяженность сетей</t>
  </si>
  <si>
    <t>Год начала 
строительства</t>
  </si>
  <si>
    <t>Год окончания 
строительства</t>
  </si>
  <si>
    <t>Полная стоимость 
строительства **</t>
  </si>
  <si>
    <t>Остаточная стоимость строительства **</t>
  </si>
  <si>
    <t>План финансирования 
текущего года</t>
  </si>
  <si>
    <t>Ввод мощностей</t>
  </si>
  <si>
    <t>Объем финансирования ****</t>
  </si>
  <si>
    <t>Источник финансирования</t>
  </si>
  <si>
    <t>Фильтр</t>
  </si>
  <si>
    <t>План
года 2014</t>
  </si>
  <si>
    <t>План
года 2015</t>
  </si>
  <si>
    <t>План
года 2016</t>
  </si>
  <si>
    <t>Итого</t>
  </si>
  <si>
    <t>С/П*</t>
  </si>
  <si>
    <t>МВт/Гкал/ч/км/МВА</t>
  </si>
  <si>
    <t>тыс. рублей</t>
  </si>
  <si>
    <t>ИТОГО по ГУП НАО "Нарьян-Марская электростанция"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</si>
  <si>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</si>
  <si>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</si>
  <si>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</si>
  <si>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</si>
  <si>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</t>
  </si>
  <si>
    <t>Трансформаторные подстанции</t>
  </si>
  <si>
    <t>1.1.1.1</t>
  </si>
  <si>
    <t>Реконструкция электрических сетей 6 кВ г.Нарьян-Мар, п.Искателей, 2-я очередь. ПСД</t>
  </si>
  <si>
    <t>П</t>
  </si>
  <si>
    <t>-</t>
  </si>
  <si>
    <t>1.1.1.2</t>
  </si>
  <si>
    <t>ЗРУ-6кВ "Качгорт". Установка 2-й секции ЗРУ-6 кВ</t>
  </si>
  <si>
    <t>П,С</t>
  </si>
  <si>
    <t>Амортизация</t>
  </si>
  <si>
    <t>1.1.1.3</t>
  </si>
  <si>
    <t>ТП-15 "СЭС". ПСД, установка 2КТПН-400</t>
  </si>
  <si>
    <t>С</t>
  </si>
  <si>
    <t>1.1.1.4</t>
  </si>
  <si>
    <t>ТП-26 "РСУ". ПСД, Установка КТПН-250</t>
  </si>
  <si>
    <t>1.1.1.5</t>
  </si>
  <si>
    <t>ТП-28 "Юбилейная". ПСД, установка КТПН-250</t>
  </si>
  <si>
    <t>1.1.1.6</t>
  </si>
  <si>
    <t>ТП-83 "Теплица". Реконструкция РУ-6 кВ, РУ-0,4 кВ, замена трансформаторов</t>
  </si>
  <si>
    <t>1.1.1.7</t>
  </si>
  <si>
    <t>ТП-20 "Рыбацкий". Реконструкция РУ-6 кВ</t>
  </si>
  <si>
    <t>1.1.1.8</t>
  </si>
  <si>
    <t>ТП-18 "Меньшикова". Реконструкция РУ-6кВ</t>
  </si>
  <si>
    <t>1.1.1.9</t>
  </si>
  <si>
    <t>ТП-8 "Ленина, 47 ". Реконструкция РУ-6 кВ</t>
  </si>
  <si>
    <t>1.1.1.10</t>
  </si>
  <si>
    <t>ТП-9 "Октябрьская". Реконструкция РУ-6 кВ</t>
  </si>
  <si>
    <t>1.1.1.11</t>
  </si>
  <si>
    <t>ТП-42 "ЦСЗ". Реконструкция РУ-0,4 кВ</t>
  </si>
  <si>
    <t>1.1.1.12</t>
  </si>
  <si>
    <t>ТП-35 "Ленина 5". Реконструкция РУ-6 кВ, РУ-0,4 кВ, установка РЗА</t>
  </si>
  <si>
    <t>1.1.1.13</t>
  </si>
  <si>
    <t>ТП-60 "Озерная, 6". Реконструкция РУ-6 кВ</t>
  </si>
  <si>
    <t>1.1.1.14</t>
  </si>
  <si>
    <t>ТП-66 "База МРП". Реконструкция РУ-0,4кВ</t>
  </si>
  <si>
    <t>1.1.1.15</t>
  </si>
  <si>
    <t>ТП-63 "Озерная 16". Реконструкция РУ-0,4 кВ</t>
  </si>
  <si>
    <t>1.1.1.16</t>
  </si>
  <si>
    <t>РП-6 кВ "Лесозавод". Замена ЗРУ-6 кВ, установка РЗА</t>
  </si>
  <si>
    <t>1.1.1.17</t>
  </si>
  <si>
    <t>РП-6 кВ "Водозабор". Замена ЗРУ-6 кВ, установка РЗА</t>
  </si>
  <si>
    <t>1.1.1.18</t>
  </si>
  <si>
    <t>ТП-33 "ул. Явтысого". Установка КТПН-250</t>
  </si>
  <si>
    <t>1.1.1.19</t>
  </si>
  <si>
    <t>ТП-55 "Старый Аэропорт". Установка КТПН-250</t>
  </si>
  <si>
    <t>1.1.1.20</t>
  </si>
  <si>
    <t>ТП-56 "Звероферма". Установка КТПН-250</t>
  </si>
  <si>
    <t>1.1.1.21</t>
  </si>
  <si>
    <t>ТП-27 "Типография". Реконструкция РУ-6 кВ, РУ-0,4 кВ</t>
  </si>
  <si>
    <t>1.1.1.22</t>
  </si>
  <si>
    <t>ТП-59 "Школа №6". Реконструкция РУ-6 кВ, РУ-0,4 кВ</t>
  </si>
  <si>
    <t>1.1.1.23</t>
  </si>
  <si>
    <t>ТП-82 "Бассейн". Реконструкция РУ-6 кВ</t>
  </si>
  <si>
    <t>1.1.1.24</t>
  </si>
  <si>
    <t>ТП в районе офиса "Нарьян-МарОкрГаз". Реконструкция РУ-6 кВ, РУ-0,4 кВ</t>
  </si>
  <si>
    <t>1.1.1.25</t>
  </si>
  <si>
    <t>ТП "Орбита". Реконструкция РУ-0,4 кВ</t>
  </si>
  <si>
    <t>1.1.2</t>
  </si>
  <si>
    <t>Воздушные линии электропередач</t>
  </si>
  <si>
    <t>1.1.2.1</t>
  </si>
  <si>
    <t>Реконструкция линии электропередач 20 кВ "г. Нарьян-Мар - п. Красное"</t>
  </si>
  <si>
    <t>1.1.2.2</t>
  </si>
  <si>
    <t>Реконструкция воздушных линий электропередач 6 кВ</t>
  </si>
  <si>
    <t>1.1.2.3</t>
  </si>
  <si>
    <t>Реконструкция воздушных линий электропередач 0,4 кВ</t>
  </si>
  <si>
    <t>1.1.2.4</t>
  </si>
  <si>
    <t>Установка вакуумных реклоузеров</t>
  </si>
  <si>
    <t>1.1.3</t>
  </si>
  <si>
    <t>Кабельные линии электропередач</t>
  </si>
  <si>
    <t>1.1.3.1</t>
  </si>
  <si>
    <t>Реконструкция ВЛ-6 кВ от ТП-3 до ТП-9, ТП-15, ТП-19 (ул. Октябрьская)</t>
  </si>
  <si>
    <t>1.1.3.2</t>
  </si>
  <si>
    <t>Реконструкция КЛ-6 кВ от ТП-2 до ТП-47</t>
  </si>
  <si>
    <t>1.1.3.3</t>
  </si>
  <si>
    <t>Реконструкция КЛ-6 кВ "Факел-2 - ЗРУ "Факел" - Искателей -2"</t>
  </si>
  <si>
    <t>1.1.3.4</t>
  </si>
  <si>
    <t xml:space="preserve">Реконструкция КЛ-6 кВ "Город-1 - ТП-37 - Город-5" </t>
  </si>
  <si>
    <t>1.1.3.5</t>
  </si>
  <si>
    <t>Реконструкция КЛ-6 кВ "Город-2 - ТП-3 - Город-4"</t>
  </si>
  <si>
    <t>1.1.3.6</t>
  </si>
  <si>
    <t>Реконструкция КЛ-6 кВ "Город-5 - ТП-72 - ЗРУ НМЭС"</t>
  </si>
  <si>
    <t>1.1.3.7</t>
  </si>
  <si>
    <t>Реконструкция кабельных линий электропередач 6 кВ</t>
  </si>
  <si>
    <t>1.1.3.8</t>
  </si>
  <si>
    <t>Реконструкция кабельных линий электропередач 0,4 кВ</t>
  </si>
  <si>
    <t>1.1.4</t>
  </si>
  <si>
    <t>Основное, вспомогательное оборудование</t>
  </si>
  <si>
    <t>1.1.4.1</t>
  </si>
  <si>
    <t>Реконструкция резервного двигателя ГТД-6РМ, зав.№В6-45</t>
  </si>
  <si>
    <t>1.1.4.2</t>
  </si>
  <si>
    <t>Реконструкция резервного двигателя ГТД-6РМ, зав.№В6-44</t>
  </si>
  <si>
    <t>1.1.4.3</t>
  </si>
  <si>
    <t>ДГ-6. ПСД, демонтаж, установка ДГУ Caterpillar</t>
  </si>
  <si>
    <t>1.1.4.4</t>
  </si>
  <si>
    <t>Реконструкция устройства бесщеточного возбуждения серии БВУГ ГТА-1</t>
  </si>
  <si>
    <t>1.1.4.5</t>
  </si>
  <si>
    <t>ГТЭС-12, 18. Установка котлов-утилизаторов, системы водоподготовки</t>
  </si>
  <si>
    <t/>
  </si>
  <si>
    <t>1.1.4.6</t>
  </si>
  <si>
    <t>Реконструкция ГТА-4</t>
  </si>
  <si>
    <t>1.1.4.7</t>
  </si>
  <si>
    <t>Реконструкция электроснабжения СН-0,4 кВ предприятия. Замена распределительных шкафов, кабельных линий</t>
  </si>
  <si>
    <t>1.1.5</t>
  </si>
  <si>
    <t>Здания и сооружения</t>
  </si>
  <si>
    <t>1.1.5.1</t>
  </si>
  <si>
    <t>Здание ДЭС. Реконструкция кровли, обшивка сайдингом, установка пластиковых окон</t>
  </si>
  <si>
    <t>1.1.5.2</t>
  </si>
  <si>
    <t>Здание ДЭС. ПСД, переодборудование помещений</t>
  </si>
  <si>
    <t>1.1.5.3</t>
  </si>
  <si>
    <t>Здание ДЭС. Установка электрической тали в зале ДГ-6,7</t>
  </si>
  <si>
    <t>1.1.5.4</t>
  </si>
  <si>
    <t>Гараж. Реконструкция кровли</t>
  </si>
  <si>
    <t>1.1.5.5</t>
  </si>
  <si>
    <t>Гараж. Реконструкция помещений и ворот</t>
  </si>
  <si>
    <t>1.1.5.6</t>
  </si>
  <si>
    <t>Реконструкция градирни. Утепление крыши</t>
  </si>
  <si>
    <t>1.1.5.7</t>
  </si>
  <si>
    <t>Реконструкция дымовой трубы котельной "Универсал-6"</t>
  </si>
  <si>
    <t>1.1.5.8</t>
  </si>
  <si>
    <t>Демонтаж оборудования маслосепораторной</t>
  </si>
  <si>
    <t>1.1.5.9</t>
  </si>
  <si>
    <t>Ремонт РВС-1 (устранение предписания)</t>
  </si>
  <si>
    <t>1.1.5.10</t>
  </si>
  <si>
    <t>Резервуарный парк. Реконструкция топливопровда для перекачки ДТ</t>
  </si>
  <si>
    <t>1.1.5.11</t>
  </si>
  <si>
    <t>Техническое обслуживание и ремонт тепловых сетей</t>
  </si>
  <si>
    <t>1.1.5.12</t>
  </si>
  <si>
    <t>РВС №2. Замена на РВС-1000 м3</t>
  </si>
  <si>
    <t>1.1.5.13</t>
  </si>
  <si>
    <t>Насосная пожаротушения. Установка резервного дизель-генератора</t>
  </si>
  <si>
    <t>1.1.5.14</t>
  </si>
  <si>
    <t>Котельная. Установка блочно-модульных агрегатов</t>
  </si>
  <si>
    <t>1.2</t>
  </si>
  <si>
    <t>Создание систем противоаварийной и режимной автоматики</t>
  </si>
  <si>
    <t>1.2.1</t>
  </si>
  <si>
    <t>Система противоаварийной и режимной автоматики. ПСД</t>
  </si>
  <si>
    <t>1.2.2</t>
  </si>
  <si>
    <t>ТП-85 "Скорая помощь".Установка РЗА</t>
  </si>
  <si>
    <t>1.2.3</t>
  </si>
  <si>
    <t>ТП-4 "АТС". Установка РЗА</t>
  </si>
  <si>
    <t>1.2.4</t>
  </si>
  <si>
    <t>РП-6 кВ "Банное озеро". Установка РЗА</t>
  </si>
  <si>
    <t>1.2.5</t>
  </si>
  <si>
    <t>ТП-42 "Центр социальной защиты". Установка РЗА</t>
  </si>
  <si>
    <t>1.2.6</t>
  </si>
  <si>
    <t>Система противоаварийной и режимной автоматики</t>
  </si>
  <si>
    <t>1.3</t>
  </si>
  <si>
    <t>Создание систем телемеханики и связи</t>
  </si>
  <si>
    <t>1.3.1</t>
  </si>
  <si>
    <t>Система телемеханики и связи. ПСД</t>
  </si>
  <si>
    <t>1.3.2</t>
  </si>
  <si>
    <t>Автоматическая система диспетчерского управления. ПСД</t>
  </si>
  <si>
    <t>1.3.3</t>
  </si>
  <si>
    <t>Реконструкция главного щита управления</t>
  </si>
  <si>
    <t>1.4</t>
  </si>
  <si>
    <t>Установка устройств регулирования напряжения и компенсации реактивной мощности</t>
  </si>
  <si>
    <t>1.4.1</t>
  </si>
  <si>
    <t>Система регулирования напряжения и компенсации реактивной мощности</t>
  </si>
  <si>
    <t>1.4.2</t>
  </si>
  <si>
    <t>1.5</t>
  </si>
  <si>
    <t>Установка приборов коммерческого учета электроэнергии.</t>
  </si>
  <si>
    <t>1.5.1</t>
  </si>
  <si>
    <t>Автоматизированная информационно-измерительная система коммерческого учета электроэнергии. ПСД</t>
  </si>
  <si>
    <t>1.5.2</t>
  </si>
  <si>
    <t>Установка приборов коммерческого учета электроэнергии</t>
  </si>
  <si>
    <t>1.5.3</t>
  </si>
  <si>
    <t>Автоматизированная информационно-измерительная система коммерческого учета электроэнергии</t>
  </si>
  <si>
    <t>Новое строительство</t>
  </si>
  <si>
    <t>2.1</t>
  </si>
  <si>
    <t>2.1.1</t>
  </si>
  <si>
    <t>2.1.1.1</t>
  </si>
  <si>
    <t>Строительство РП в районе ул.Выучейского - Октябрьская</t>
  </si>
  <si>
    <t>2.1.1.2</t>
  </si>
  <si>
    <t>Строительство ТП в районе Лесозавода (Водно-спортивный комплекс)</t>
  </si>
  <si>
    <t>2.1.1.3</t>
  </si>
  <si>
    <t>Строительство ТП в районе ул. Сапрыгина (Молодежный центр)</t>
  </si>
  <si>
    <t>2.1.1.4</t>
  </si>
  <si>
    <t>Строительство ТП в районе Малый Качгорт</t>
  </si>
  <si>
    <t>2.1.1.5</t>
  </si>
  <si>
    <t>Строительство РП в районе п. Сахалин (фидер "АТП" и "Нефтебаза")</t>
  </si>
  <si>
    <t>2.1.1.6</t>
  </si>
  <si>
    <t>Строительство ТП в районе пос. Старый Аэропорт</t>
  </si>
  <si>
    <t>2.1.1.7</t>
  </si>
  <si>
    <t>Строительство ТП в районе Нефтебазы (ЧП базы)</t>
  </si>
  <si>
    <t>2.1.1.8</t>
  </si>
  <si>
    <t>Строительство трансформаторных подстанций</t>
  </si>
  <si>
    <t>2.1.2</t>
  </si>
  <si>
    <t>2.1.2.1</t>
  </si>
  <si>
    <t>Строительство ВЛ-0,4 кВ от ТП-77 "Антипина" до объектов ИЖС</t>
  </si>
  <si>
    <t>2.1.2.2</t>
  </si>
  <si>
    <t>Строительство ВЛ-0,4 кВ до объектов ИЖС в районе пос. Старый Аэропорт</t>
  </si>
  <si>
    <t>2.1.2.3</t>
  </si>
  <si>
    <t>Строительство воздушных линий электропередач</t>
  </si>
  <si>
    <t>2.1.3</t>
  </si>
  <si>
    <t>2.1.3.1</t>
  </si>
  <si>
    <t>Строительство КЛ-0,4 кВ для подключения ТП в районе гаражей КОС</t>
  </si>
  <si>
    <t>C</t>
  </si>
  <si>
    <t>2.1.3.2</t>
  </si>
  <si>
    <t>Строительство КЛ-6 кВ для подключения РП по ул. Выучейского</t>
  </si>
  <si>
    <t>2.1.3.3</t>
  </si>
  <si>
    <t>Строительство КЛ-6 кВ для подключения ТП по ул. Сапрыгина</t>
  </si>
  <si>
    <t>2.1.3.4</t>
  </si>
  <si>
    <t>Строительство КЛ-6 кВ от РП "Лесозавод" до ТП ВСК</t>
  </si>
  <si>
    <t>2.1.3.5</t>
  </si>
  <si>
    <t>Строительство кабельных линий электропередач</t>
  </si>
  <si>
    <t>2.1.4</t>
  </si>
  <si>
    <t>2.1.4.1</t>
  </si>
  <si>
    <t>ГТЭС-18. Установка ГТА-6. ПСД</t>
  </si>
  <si>
    <t>Энергокомплекс п. Красное. ПСД</t>
  </si>
  <si>
    <t>2.1.4.4</t>
  </si>
  <si>
    <t>ГТЭС-18. Установка ГТА-6</t>
  </si>
  <si>
    <t>2.1.5</t>
  </si>
  <si>
    <t>2.1.5.1</t>
  </si>
  <si>
    <t>Здание ДЭС. Строительство 2-го этажа над помещением ЗРУ. ПСД</t>
  </si>
  <si>
    <t>2.1.5.2</t>
  </si>
  <si>
    <t>Строительство ангара для складских помещений</t>
  </si>
  <si>
    <t>2.1.5.3</t>
  </si>
  <si>
    <t>Строительство ремонтных боксов для техники (на 3 ед.)</t>
  </si>
  <si>
    <t>2.2</t>
  </si>
  <si>
    <t>Прочее новое строительство</t>
  </si>
  <si>
    <t>2.2.1</t>
  </si>
  <si>
    <t>Благоустройство территории</t>
  </si>
  <si>
    <t>2.2.2</t>
  </si>
  <si>
    <t>3</t>
  </si>
  <si>
    <t>Оборудование не входящее в сметы строек</t>
  </si>
  <si>
    <t>3.1</t>
  </si>
  <si>
    <t>Спецтехника и автотранспорт</t>
  </si>
  <si>
    <t>3.1.1</t>
  </si>
  <si>
    <t>Автомобильный подъемник</t>
  </si>
  <si>
    <t>3.1.2</t>
  </si>
  <si>
    <t>Бурильно-крановая установка</t>
  </si>
  <si>
    <t>3.1.3</t>
  </si>
  <si>
    <t>Оперативнная машина (Нива)</t>
  </si>
  <si>
    <t>3.1.4</t>
  </si>
  <si>
    <t>Автомобильный кран</t>
  </si>
  <si>
    <t>Техническое обслуживание и реконструкция ЛВИ-2МГ</t>
  </si>
  <si>
    <t>3.1.5</t>
  </si>
  <si>
    <t>Снегоуборочная техника (бульдозер-экскаватор)</t>
  </si>
  <si>
    <t>3.2</t>
  </si>
  <si>
    <t>Машины и оборудование</t>
  </si>
  <si>
    <t>3.2.1</t>
  </si>
  <si>
    <t>Складское оборудование</t>
  </si>
  <si>
    <t>3.2.2</t>
  </si>
  <si>
    <t>Станочное оборудование</t>
  </si>
  <si>
    <t>3.2.3</t>
  </si>
  <si>
    <t>Приспособления и средства малой механизации</t>
  </si>
  <si>
    <t>3.2.4</t>
  </si>
  <si>
    <t>Приборы и измерительная аппаратура</t>
  </si>
  <si>
    <t>3.3</t>
  </si>
  <si>
    <t>Компьютеры и оргтехника</t>
  </si>
  <si>
    <t>3.3.1</t>
  </si>
  <si>
    <t>Оргтехника, компьютерная техника, мебель</t>
  </si>
  <si>
    <t>3.4</t>
  </si>
  <si>
    <t>Нематериальные активы</t>
  </si>
  <si>
    <t>3.4.1</t>
  </si>
  <si>
    <t>Программное обеспечение</t>
  </si>
  <si>
    <t>Приложение  № 1</t>
  </si>
  <si>
    <t>от 5 апреля 2013 г. №185</t>
  </si>
  <si>
    <t>Перечень инвестиционных проектов и плановые показатели реализации инвестиционной программы</t>
  </si>
  <si>
    <t>&lt;*&gt; С - строительство, П- проектирование.</t>
  </si>
  <si>
    <t>&lt;**&gt; Согласно проектной документации в текущих ценах (с НДС).</t>
  </si>
  <si>
    <t>&lt;***&gt; Для сетевых организаций, переходящих на метод тарифного регулирования RAB, горизонт планирования может быть больше.</t>
  </si>
  <si>
    <t>&lt;****&gt; В прогнозных ценах соответствующего года.</t>
  </si>
  <si>
    <t>Примечание: для сетевых объектов с разделением объектов на ПС, ВЛ и КЛ.</t>
  </si>
  <si>
    <t>Ед.изм</t>
  </si>
  <si>
    <t>Вывод мощностей</t>
  </si>
  <si>
    <t>МВт, Гкал/час, км, МВА</t>
  </si>
  <si>
    <t>МВА</t>
  </si>
  <si>
    <t>км</t>
  </si>
  <si>
    <t>МВт</t>
  </si>
  <si>
    <t>Гкал/час</t>
  </si>
  <si>
    <t>Приложение  № 2</t>
  </si>
  <si>
    <t>План ввода основных средств &lt;*&gt;</t>
  </si>
  <si>
    <t>№№</t>
  </si>
  <si>
    <t>План</t>
  </si>
  <si>
    <t>2013 год</t>
  </si>
  <si>
    <t>2014 год</t>
  </si>
  <si>
    <t>2015 год</t>
  </si>
  <si>
    <t>2016 год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</si>
  <si>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</si>
  <si>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</si>
  <si>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</si>
  <si>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</si>
  <si>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</si>
  <si>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</si>
  <si>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</si>
  <si>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</si>
  <si>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</si>
  <si>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</si>
  <si>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</si>
  <si>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</si>
  <si>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</si>
  <si>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</si>
  <si>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</si>
  <si>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</si>
  <si>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</si>
  <si>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</si>
  <si>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</si>
  <si>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</si>
  <si>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</si>
  <si>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</si>
  <si>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</si>
  <si>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</si>
  <si>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</si>
  <si>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</si>
  <si>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</si>
  <si>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</si>
  <si>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</si>
  <si>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</si>
  <si>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</si>
  <si>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</si>
  <si>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</si>
  <si>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</si>
  <si>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</si>
  <si>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</si>
  <si>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</si>
  <si>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</si>
  <si>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</si>
  <si>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</si>
  <si>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</si>
  <si>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</si>
  <si>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</si>
  <si>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</si>
  <si>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</si>
  <si>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</si>
  <si>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*  план, в соответствии с утвержденной инвестиционной программой,  указать кем и когда утверждена инвестиционная программа</t>
  </si>
  <si>
    <t>** - для сетевых компаний, переодящих на метод тарифного регулирования RAB, горизонт планирования может быть больше</t>
  </si>
  <si>
    <t>Приложение  № 3</t>
  </si>
  <si>
    <t xml:space="preserve">Источники финансирования инвестиционных программ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</si>
</sst>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0"/>
    <numFmt numFmtId="166" formatCode="#,##0.0"/>
  </numFmts>
  <fonts count="41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24"/>
      <name val="Arial"/>
      <family val="2"/>
      <charset val="204"/>
    </font>
    <font>
      <sz val="16"/>
      <name val="Times New Roman"/>
      <family val="1"/>
      <charset val="204"/>
    </font>
    <font>
      <b/>
      <sz val="16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0"/>
      <name val="Marlett"/>
      <charset val="2"/>
    </font>
    <font>
      <sz val="16"/>
      <color theme="0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Marlett"/>
      <charset val="2"/>
    </font>
    <font>
      <b/>
      <sz val="12"/>
      <name val="Arial"/>
      <family val="2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Arial"/>
      <family val="2"/>
      <charset val="204"/>
    </font>
    <font>
      <b/>
      <sz val="14"/>
      <color theme="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59">
    <xf numFmtId="164" fontId="0" fillId="0" borderId="0"/>
    <xf numFmtId="164" fontId="1" fillId="0" borderId="0"/>
    <xf numFmtId="164" fontId="9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7" fillId="6" borderId="0" applyNumberFormat="0" applyBorder="0" applyAlignment="0" applyProtection="0"/>
    <xf numFmtId="164" fontId="17" fillId="7" borderId="0" applyNumberFormat="0" applyBorder="0" applyAlignment="0" applyProtection="0"/>
    <xf numFmtId="164" fontId="17" fillId="8" borderId="0" applyNumberFormat="0" applyBorder="0" applyAlignment="0" applyProtection="0"/>
    <xf numFmtId="164" fontId="17" fillId="9" borderId="0" applyNumberFormat="0" applyBorder="0" applyAlignment="0" applyProtection="0"/>
    <xf numFmtId="164" fontId="17" fillId="10" borderId="0" applyNumberFormat="0" applyBorder="0" applyAlignment="0" applyProtection="0"/>
    <xf numFmtId="164" fontId="17" fillId="11" borderId="0" applyNumberFormat="0" applyBorder="0" applyAlignment="0" applyProtection="0"/>
    <xf numFmtId="164" fontId="17" fillId="12" borderId="0" applyNumberFormat="0" applyBorder="0" applyAlignment="0" applyProtection="0"/>
    <xf numFmtId="164" fontId="17" fillId="13" borderId="0" applyNumberFormat="0" applyBorder="0" applyAlignment="0" applyProtection="0"/>
    <xf numFmtId="164" fontId="17" fillId="14" borderId="0" applyNumberFormat="0" applyBorder="0" applyAlignment="0" applyProtection="0"/>
    <xf numFmtId="164" fontId="17" fillId="9" borderId="0" applyNumberFormat="0" applyBorder="0" applyAlignment="0" applyProtection="0"/>
    <xf numFmtId="164" fontId="17" fillId="12" borderId="0" applyNumberFormat="0" applyBorder="0" applyAlignment="0" applyProtection="0"/>
    <xf numFmtId="164" fontId="17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3" borderId="0" applyNumberFormat="0" applyBorder="0" applyAlignment="0" applyProtection="0"/>
    <xf numFmtId="164" fontId="18" fillId="14" borderId="0" applyNumberFormat="0" applyBorder="0" applyAlignment="0" applyProtection="0"/>
    <xf numFmtId="164" fontId="18" fillId="17" borderId="0" applyNumberFormat="0" applyBorder="0" applyAlignment="0" applyProtection="0"/>
    <xf numFmtId="164" fontId="18" fillId="18" borderId="0" applyNumberFormat="0" applyBorder="0" applyAlignment="0" applyProtection="0"/>
    <xf numFmtId="164" fontId="18" fillId="19" borderId="0" applyNumberFormat="0" applyBorder="0" applyAlignment="0" applyProtection="0"/>
    <xf numFmtId="164" fontId="18" fillId="20" borderId="0" applyNumberFormat="0" applyBorder="0" applyAlignment="0" applyProtection="0"/>
    <xf numFmtId="164" fontId="18" fillId="21" borderId="0" applyNumberFormat="0" applyBorder="0" applyAlignment="0" applyProtection="0"/>
    <xf numFmtId="164" fontId="18" fillId="22" borderId="0" applyNumberFormat="0" applyBorder="0" applyAlignment="0" applyProtection="0"/>
    <xf numFmtId="164" fontId="18" fillId="17" borderId="0" applyNumberFormat="0" applyBorder="0" applyAlignment="0" applyProtection="0"/>
    <xf numFmtId="164" fontId="18" fillId="18" borderId="0" applyNumberFormat="0" applyBorder="0" applyAlignment="0" applyProtection="0"/>
    <xf numFmtId="164" fontId="18" fillId="23" borderId="0" applyNumberFormat="0" applyBorder="0" applyAlignment="0" applyProtection="0"/>
    <xf numFmtId="164" fontId="19" fillId="11" borderId="20" applyNumberFormat="0" applyAlignment="0" applyProtection="0"/>
    <xf numFmtId="164" fontId="20" fillId="24" borderId="21" applyNumberFormat="0" applyAlignment="0" applyProtection="0"/>
    <xf numFmtId="164" fontId="21" fillId="24" borderId="20" applyNumberFormat="0" applyAlignment="0" applyProtection="0"/>
    <xf numFmtId="164" fontId="22" fillId="0" borderId="22" applyNumberFormat="0" applyFill="0" applyAlignment="0" applyProtection="0"/>
    <xf numFmtId="164" fontId="23" fillId="0" borderId="23" applyNumberFormat="0" applyFill="0" applyAlignment="0" applyProtection="0"/>
    <xf numFmtId="164" fontId="24" fillId="0" borderId="24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25" applyNumberFormat="0" applyFill="0" applyAlignment="0" applyProtection="0"/>
    <xf numFmtId="164" fontId="26" fillId="25" borderId="26" applyNumberFormat="0" applyAlignment="0" applyProtection="0"/>
    <xf numFmtId="164" fontId="27" fillId="0" borderId="0" applyNumberFormat="0" applyFill="0" applyBorder="0" applyAlignment="0" applyProtection="0"/>
    <xf numFmtId="164" fontId="28" fillId="26" borderId="0" applyNumberFormat="0" applyBorder="0" applyAlignment="0" applyProtection="0"/>
    <xf numFmtId="164" fontId="29" fillId="0" borderId="0"/>
    <xf numFmtId="164" fontId="29" fillId="0" borderId="0"/>
    <xf numFmtId="164" fontId="1" fillId="0" borderId="0"/>
    <xf numFmtId="0" fontId="1" fillId="0" borderId="0"/>
    <xf numFmtId="164" fontId="30" fillId="0" borderId="0"/>
    <xf numFmtId="164" fontId="30" fillId="0" borderId="0"/>
    <xf numFmtId="164" fontId="31" fillId="0" borderId="0"/>
    <xf numFmtId="164" fontId="1" fillId="0" borderId="0"/>
    <xf numFmtId="0" fontId="1" fillId="0" borderId="0"/>
    <xf numFmtId="164" fontId="32" fillId="7" borderId="0" applyNumberFormat="0" applyBorder="0" applyAlignment="0" applyProtection="0"/>
    <xf numFmtId="164" fontId="33" fillId="0" borderId="0" applyNumberFormat="0" applyFill="0" applyBorder="0" applyAlignment="0" applyProtection="0"/>
    <xf numFmtId="164" fontId="17" fillId="27" borderId="27" applyNumberFormat="0" applyFont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4" fillId="0" borderId="28" applyNumberFormat="0" applyFill="0" applyAlignment="0" applyProtection="0"/>
    <xf numFmtId="164" fontId="35" fillId="0" borderId="0" applyNumberFormat="0" applyFill="0" applyBorder="0" applyAlignment="0" applyProtection="0"/>
    <xf numFmtId="164" fontId="36" fillId="8" borderId="0" applyNumberFormat="0" applyBorder="0" applyAlignment="0" applyProtection="0"/>
  </cellStyleXfs>
  <cellXfs count="253">
    <xf numFmtId="164" fontId="0" fillId="0" borderId="0" xfId="0"/>
    <xf numFmtId="49" fontId="2" fillId="0" borderId="0" xfId="0" applyNumberFormat="1" applyFont="1" applyBorder="1"/>
    <xf numFmtId="164" fontId="2" fillId="0" borderId="0" xfId="0" applyFont="1" applyBorder="1"/>
    <xf numFmtId="164" fontId="2" fillId="0" borderId="0" xfId="0" applyFont="1" applyFill="1" applyBorder="1"/>
    <xf numFmtId="164" fontId="2" fillId="0" borderId="0" xfId="0" applyFont="1" applyFill="1"/>
    <xf numFmtId="164" fontId="2" fillId="0" borderId="0" xfId="0" applyFont="1"/>
    <xf numFmtId="164" fontId="1" fillId="0" borderId="1" xfId="0" applyFont="1" applyBorder="1"/>
    <xf numFmtId="164" fontId="3" fillId="0" borderId="0" xfId="0" applyFont="1" applyAlignment="1">
      <alignment horizontal="right"/>
    </xf>
    <xf numFmtId="164" fontId="1" fillId="0" borderId="0" xfId="0" applyFont="1"/>
    <xf numFmtId="49" fontId="2" fillId="0" borderId="0" xfId="0" applyNumberFormat="1" applyFont="1"/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center" vertical="center"/>
    </xf>
    <xf numFmtId="164" fontId="5" fillId="0" borderId="0" xfId="1" applyFont="1" applyAlignment="1">
      <alignment horizontal="right"/>
    </xf>
    <xf numFmtId="2" fontId="5" fillId="0" borderId="0" xfId="1" applyNumberFormat="1" applyFont="1" applyAlignment="1">
      <alignment horizontal="right" vertical="center" wrapText="1"/>
    </xf>
    <xf numFmtId="164" fontId="5" fillId="0" borderId="0" xfId="1" applyNumberFormat="1" applyFont="1" applyAlignment="1">
      <alignment horizontal="right"/>
    </xf>
    <xf numFmtId="49" fontId="2" fillId="0" borderId="2" xfId="0" applyNumberFormat="1" applyFont="1" applyBorder="1"/>
    <xf numFmtId="164" fontId="1" fillId="0" borderId="0" xfId="1" applyFont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wrapText="1"/>
    </xf>
    <xf numFmtId="164" fontId="7" fillId="2" borderId="4" xfId="0" applyFont="1" applyFill="1" applyBorder="1" applyAlignment="1">
      <alignment horizontal="center" vertical="center" textRotation="90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 wrapText="1"/>
    </xf>
    <xf numFmtId="164" fontId="7" fillId="2" borderId="9" xfId="0" applyFont="1" applyFill="1" applyBorder="1" applyAlignment="1">
      <alignment horizontal="center" vertical="center" textRotation="90" wrapText="1"/>
    </xf>
    <xf numFmtId="164" fontId="7" fillId="2" borderId="10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4" fontId="8" fillId="2" borderId="12" xfId="0" applyFont="1" applyFill="1" applyBorder="1" applyAlignment="1">
      <alignment horizontal="center" vertical="center" wrapText="1"/>
    </xf>
    <xf numFmtId="164" fontId="7" fillId="2" borderId="12" xfId="0" applyFont="1" applyFill="1" applyBorder="1" applyAlignment="1">
      <alignment horizontal="center" vertical="center" textRotation="90" wrapText="1"/>
    </xf>
    <xf numFmtId="164" fontId="8" fillId="2" borderId="13" xfId="0" applyFont="1" applyFill="1" applyBorder="1" applyAlignment="1">
      <alignment horizontal="center" vertical="center" wrapText="1"/>
    </xf>
    <xf numFmtId="49" fontId="6" fillId="2" borderId="14" xfId="2" applyNumberFormat="1" applyFont="1" applyFill="1" applyBorder="1" applyAlignment="1">
      <alignment horizontal="center" vertical="center" wrapText="1"/>
    </xf>
    <xf numFmtId="164" fontId="6" fillId="2" borderId="15" xfId="2" applyFont="1" applyFill="1" applyBorder="1" applyAlignment="1">
      <alignment horizontal="center" vertical="center" wrapText="1"/>
    </xf>
    <xf numFmtId="4" fontId="6" fillId="2" borderId="15" xfId="2" applyNumberFormat="1" applyFont="1" applyFill="1" applyBorder="1" applyAlignment="1">
      <alignment horizontal="center" vertical="center" wrapText="1"/>
    </xf>
    <xf numFmtId="165" fontId="6" fillId="2" borderId="15" xfId="2" applyNumberFormat="1" applyFont="1" applyFill="1" applyBorder="1" applyAlignment="1">
      <alignment horizontal="right" vertical="center" wrapText="1"/>
    </xf>
    <xf numFmtId="4" fontId="6" fillId="2" borderId="9" xfId="2" applyNumberFormat="1" applyFont="1" applyFill="1" applyBorder="1" applyAlignment="1">
      <alignment horizontal="center" vertical="center" wrapText="1"/>
    </xf>
    <xf numFmtId="4" fontId="6" fillId="2" borderId="15" xfId="2" applyNumberFormat="1" applyFont="1" applyFill="1" applyBorder="1" applyAlignment="1">
      <alignment horizontal="right" vertical="center" wrapText="1"/>
    </xf>
    <xf numFmtId="164" fontId="11" fillId="0" borderId="0" xfId="0" applyFont="1"/>
    <xf numFmtId="49" fontId="6" fillId="3" borderId="16" xfId="3" applyNumberFormat="1" applyFont="1" applyFill="1" applyBorder="1" applyAlignment="1">
      <alignment horizontal="right" vertical="center" wrapText="1"/>
    </xf>
    <xf numFmtId="164" fontId="6" fillId="3" borderId="16" xfId="3" applyFont="1" applyFill="1" applyBorder="1" applyAlignment="1">
      <alignment horizontal="left" vertical="center" wrapText="1" indent="1"/>
    </xf>
    <xf numFmtId="166" fontId="6" fillId="3" borderId="16" xfId="3" applyNumberFormat="1" applyFont="1" applyFill="1" applyBorder="1" applyAlignment="1">
      <alignment horizontal="center" vertical="center" wrapText="1"/>
    </xf>
    <xf numFmtId="4" fontId="6" fillId="3" borderId="16" xfId="3" applyNumberFormat="1" applyFont="1" applyFill="1" applyBorder="1" applyAlignment="1">
      <alignment horizontal="center" vertical="center" wrapText="1"/>
    </xf>
    <xf numFmtId="165" fontId="6" fillId="3" borderId="16" xfId="3" applyNumberFormat="1" applyFont="1" applyFill="1" applyBorder="1" applyAlignment="1">
      <alignment horizontal="right" vertical="center" wrapText="1"/>
    </xf>
    <xf numFmtId="2" fontId="6" fillId="3" borderId="17" xfId="3" applyNumberFormat="1" applyFont="1" applyFill="1" applyBorder="1" applyAlignment="1">
      <alignment horizontal="center" vertical="center" wrapText="1"/>
    </xf>
    <xf numFmtId="4" fontId="6" fillId="3" borderId="16" xfId="4" applyNumberFormat="1" applyFont="1" applyFill="1" applyBorder="1" applyAlignment="1">
      <alignment horizontal="right" vertical="center" wrapText="1"/>
    </xf>
    <xf numFmtId="4" fontId="6" fillId="3" borderId="16" xfId="3" applyNumberFormat="1" applyFont="1" applyFill="1" applyBorder="1" applyAlignment="1">
      <alignment horizontal="right" vertical="center" wrapText="1"/>
    </xf>
    <xf numFmtId="165" fontId="6" fillId="3" borderId="18" xfId="3" applyNumberFormat="1" applyFont="1" applyFill="1" applyBorder="1" applyAlignment="1">
      <alignment horizontal="right" vertical="center" wrapText="1"/>
    </xf>
    <xf numFmtId="165" fontId="10" fillId="3" borderId="18" xfId="3" applyNumberFormat="1" applyFont="1" applyFill="1" applyBorder="1" applyAlignment="1">
      <alignment horizontal="right" vertical="center" wrapText="1"/>
    </xf>
    <xf numFmtId="164" fontId="6" fillId="0" borderId="0" xfId="0" applyFont="1"/>
    <xf numFmtId="49" fontId="13" fillId="4" borderId="18" xfId="5" applyNumberFormat="1" applyFont="1" applyFill="1" applyBorder="1" applyAlignment="1">
      <alignment horizontal="right" vertical="center"/>
    </xf>
    <xf numFmtId="164" fontId="13" fillId="4" borderId="18" xfId="5" applyFont="1" applyFill="1" applyBorder="1" applyAlignment="1">
      <alignment horizontal="left" vertical="center" wrapText="1" indent="1"/>
    </xf>
    <xf numFmtId="3" fontId="13" fillId="4" borderId="18" xfId="5" applyNumberFormat="1" applyFont="1" applyFill="1" applyBorder="1" applyAlignment="1">
      <alignment horizontal="center" vertical="center"/>
    </xf>
    <xf numFmtId="4" fontId="13" fillId="4" borderId="18" xfId="5" applyNumberFormat="1" applyFont="1" applyFill="1" applyBorder="1" applyAlignment="1">
      <alignment horizontal="center" vertical="center"/>
    </xf>
    <xf numFmtId="165" fontId="13" fillId="4" borderId="18" xfId="5" applyNumberFormat="1" applyFont="1" applyFill="1" applyBorder="1" applyAlignment="1">
      <alignment horizontal="right" vertical="center"/>
    </xf>
    <xf numFmtId="4" fontId="13" fillId="4" borderId="18" xfId="4" applyNumberFormat="1" applyFont="1" applyFill="1" applyBorder="1" applyAlignment="1">
      <alignment horizontal="right" vertical="center"/>
    </xf>
    <xf numFmtId="4" fontId="13" fillId="4" borderId="18" xfId="5" applyNumberFormat="1" applyFont="1" applyFill="1" applyBorder="1" applyAlignment="1">
      <alignment horizontal="right" vertical="center"/>
    </xf>
    <xf numFmtId="165" fontId="14" fillId="4" borderId="18" xfId="5" applyNumberFormat="1" applyFont="1" applyFill="1" applyBorder="1" applyAlignment="1">
      <alignment horizontal="right" vertical="center"/>
    </xf>
    <xf numFmtId="164" fontId="13" fillId="0" borderId="0" xfId="0" applyFont="1" applyFill="1"/>
    <xf numFmtId="49" fontId="15" fillId="5" borderId="18" xfId="6" quotePrefix="1" applyNumberFormat="1" applyFont="1" applyFill="1" applyBorder="1" applyAlignment="1">
      <alignment horizontal="right" vertical="center"/>
    </xf>
    <xf numFmtId="164" fontId="15" fillId="5" borderId="18" xfId="6" applyFont="1" applyFill="1" applyBorder="1" applyAlignment="1">
      <alignment horizontal="left" vertical="center" wrapText="1" indent="1"/>
    </xf>
    <xf numFmtId="166" fontId="15" fillId="5" borderId="18" xfId="6" applyNumberFormat="1" applyFont="1" applyFill="1" applyBorder="1" applyAlignment="1">
      <alignment horizontal="center" vertical="center" wrapText="1"/>
    </xf>
    <xf numFmtId="4" fontId="15" fillId="5" borderId="18" xfId="6" applyNumberFormat="1" applyFont="1" applyFill="1" applyBorder="1" applyAlignment="1">
      <alignment horizontal="center" vertical="center" wrapText="1"/>
    </xf>
    <xf numFmtId="165" fontId="15" fillId="5" borderId="18" xfId="6" applyNumberFormat="1" applyFont="1" applyFill="1" applyBorder="1" applyAlignment="1">
      <alignment horizontal="right" vertical="center" wrapText="1"/>
    </xf>
    <xf numFmtId="4" fontId="15" fillId="5" borderId="18" xfId="4" applyNumberFormat="1" applyFont="1" applyFill="1" applyBorder="1" applyAlignment="1">
      <alignment horizontal="right" vertical="center" wrapText="1"/>
    </xf>
    <xf numFmtId="4" fontId="15" fillId="5" borderId="18" xfId="6" applyNumberFormat="1" applyFont="1" applyFill="1" applyBorder="1" applyAlignment="1">
      <alignment horizontal="right" vertical="center" wrapText="1"/>
    </xf>
    <xf numFmtId="165" fontId="14" fillId="5" borderId="18" xfId="6" applyNumberFormat="1" applyFont="1" applyFill="1" applyBorder="1" applyAlignment="1">
      <alignment horizontal="right" vertical="center" wrapText="1"/>
    </xf>
    <xf numFmtId="164" fontId="15" fillId="0" borderId="0" xfId="0" applyFont="1" applyFill="1"/>
    <xf numFmtId="49" fontId="2" fillId="0" borderId="18" xfId="0" quotePrefix="1" applyNumberFormat="1" applyFont="1" applyFill="1" applyBorder="1" applyAlignment="1">
      <alignment horizontal="right" vertical="center" wrapText="1"/>
    </xf>
    <xf numFmtId="164" fontId="2" fillId="0" borderId="18" xfId="0" applyFont="1" applyFill="1" applyBorder="1" applyAlignment="1" applyProtection="1">
      <alignment horizontal="left" vertical="center" wrapText="1" indent="1"/>
    </xf>
    <xf numFmtId="166" fontId="2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right" vertical="center" wrapText="1"/>
    </xf>
    <xf numFmtId="2" fontId="16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65" fontId="14" fillId="0" borderId="18" xfId="0" applyNumberFormat="1" applyFont="1" applyFill="1" applyBorder="1" applyAlignment="1">
      <alignment horizontal="right" vertical="center" wrapText="1"/>
    </xf>
    <xf numFmtId="49" fontId="2" fillId="0" borderId="18" xfId="6" quotePrefix="1" applyNumberFormat="1" applyFont="1" applyFill="1" applyBorder="1" applyAlignment="1">
      <alignment horizontal="right" vertical="center"/>
    </xf>
    <xf numFmtId="164" fontId="2" fillId="0" borderId="18" xfId="6" applyFont="1" applyFill="1" applyBorder="1" applyAlignment="1">
      <alignment horizontal="left" vertical="center" wrapText="1" indent="1"/>
    </xf>
    <xf numFmtId="166" fontId="2" fillId="0" borderId="18" xfId="6" applyNumberFormat="1" applyFont="1" applyFill="1" applyBorder="1" applyAlignment="1">
      <alignment horizontal="center" vertical="center" wrapText="1"/>
    </xf>
    <xf numFmtId="2" fontId="2" fillId="0" borderId="18" xfId="6" applyNumberFormat="1" applyFont="1" applyFill="1" applyBorder="1" applyAlignment="1">
      <alignment horizontal="center" vertical="center" wrapText="1"/>
    </xf>
    <xf numFmtId="1" fontId="2" fillId="0" borderId="18" xfId="6" applyNumberFormat="1" applyFont="1" applyFill="1" applyBorder="1" applyAlignment="1">
      <alignment horizontal="center" vertical="center" wrapText="1"/>
    </xf>
    <xf numFmtId="165" fontId="2" fillId="0" borderId="18" xfId="6" applyNumberFormat="1" applyFont="1" applyFill="1" applyBorder="1" applyAlignment="1">
      <alignment horizontal="right" vertical="center" wrapText="1"/>
    </xf>
    <xf numFmtId="4" fontId="2" fillId="0" borderId="18" xfId="6" applyNumberFormat="1" applyFont="1" applyFill="1" applyBorder="1" applyAlignment="1">
      <alignment horizontal="center" vertical="center" wrapText="1"/>
    </xf>
    <xf numFmtId="4" fontId="15" fillId="0" borderId="18" xfId="6" applyNumberFormat="1" applyFont="1" applyFill="1" applyBorder="1" applyAlignment="1">
      <alignment horizontal="center" vertical="center" wrapText="1"/>
    </xf>
    <xf numFmtId="4" fontId="2" fillId="0" borderId="18" xfId="4" applyNumberFormat="1" applyFont="1" applyFill="1" applyBorder="1" applyAlignment="1">
      <alignment horizontal="right" vertical="center" wrapText="1"/>
    </xf>
    <xf numFmtId="165" fontId="14" fillId="0" borderId="18" xfId="6" applyNumberFormat="1" applyFont="1" applyFill="1" applyBorder="1" applyAlignment="1">
      <alignment horizontal="right" vertical="center" wrapText="1"/>
    </xf>
    <xf numFmtId="164" fontId="2" fillId="0" borderId="18" xfId="0" applyFont="1" applyFill="1" applyBorder="1" applyAlignment="1">
      <alignment horizontal="left" vertical="center" wrapText="1" indent="1"/>
    </xf>
    <xf numFmtId="49" fontId="2" fillId="0" borderId="18" xfId="0" quotePrefix="1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164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9" fontId="6" fillId="3" borderId="18" xfId="3" applyNumberFormat="1" applyFont="1" applyFill="1" applyBorder="1" applyAlignment="1">
      <alignment horizontal="right" vertical="center" wrapText="1"/>
    </xf>
    <xf numFmtId="164" fontId="6" fillId="3" borderId="18" xfId="3" applyFont="1" applyFill="1" applyBorder="1" applyAlignment="1">
      <alignment horizontal="left" vertical="center" wrapText="1" indent="1"/>
    </xf>
    <xf numFmtId="166" fontId="6" fillId="3" borderId="18" xfId="3" applyNumberFormat="1" applyFont="1" applyFill="1" applyBorder="1" applyAlignment="1">
      <alignment horizontal="center" vertical="center" wrapText="1"/>
    </xf>
    <xf numFmtId="4" fontId="6" fillId="3" borderId="18" xfId="3" applyNumberFormat="1" applyFont="1" applyFill="1" applyBorder="1" applyAlignment="1">
      <alignment horizontal="center" vertical="center" wrapText="1"/>
    </xf>
    <xf numFmtId="1" fontId="6" fillId="3" borderId="18" xfId="3" applyNumberFormat="1" applyFont="1" applyFill="1" applyBorder="1" applyAlignment="1">
      <alignment horizontal="center" vertical="center" wrapText="1"/>
    </xf>
    <xf numFmtId="2" fontId="15" fillId="5" borderId="18" xfId="6" applyNumberFormat="1" applyFont="1" applyFill="1" applyBorder="1" applyAlignment="1">
      <alignment horizontal="center" vertical="center" wrapText="1"/>
    </xf>
    <xf numFmtId="1" fontId="15" fillId="5" borderId="18" xfId="6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left" vertical="center" wrapText="1" indent="1"/>
    </xf>
    <xf numFmtId="4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left" vertical="top"/>
    </xf>
    <xf numFmtId="4" fontId="2" fillId="0" borderId="0" xfId="0" applyNumberFormat="1" applyFont="1"/>
    <xf numFmtId="49" fontId="2" fillId="0" borderId="0" xfId="42" applyNumberFormat="1" applyFont="1" applyBorder="1"/>
    <xf numFmtId="164" fontId="2" fillId="0" borderId="0" xfId="42" applyFont="1" applyBorder="1"/>
    <xf numFmtId="164" fontId="2" fillId="0" borderId="0" xfId="42" applyFont="1" applyFill="1" applyBorder="1"/>
    <xf numFmtId="164" fontId="1" fillId="0" borderId="0" xfId="42" applyFont="1" applyBorder="1"/>
    <xf numFmtId="164" fontId="3" fillId="0" borderId="0" xfId="42" applyFont="1" applyBorder="1" applyAlignment="1">
      <alignment horizontal="right"/>
    </xf>
    <xf numFmtId="164" fontId="2" fillId="0" borderId="0" xfId="42" applyFont="1"/>
    <xf numFmtId="164" fontId="1" fillId="0" borderId="0" xfId="42" applyFont="1" applyBorder="1" applyAlignment="1">
      <alignment horizontal="right"/>
    </xf>
    <xf numFmtId="164" fontId="4" fillId="0" borderId="0" xfId="42" applyFont="1" applyBorder="1" applyAlignment="1">
      <alignment horizontal="center"/>
    </xf>
    <xf numFmtId="164" fontId="29" fillId="0" borderId="0" xfId="42" applyAlignment="1">
      <alignment horizontal="center"/>
    </xf>
    <xf numFmtId="164" fontId="37" fillId="0" borderId="0" xfId="1" applyFont="1" applyBorder="1" applyAlignment="1">
      <alignment horizontal="right"/>
    </xf>
    <xf numFmtId="2" fontId="37" fillId="0" borderId="0" xfId="1" applyNumberFormat="1" applyFont="1" applyBorder="1" applyAlignment="1">
      <alignment horizontal="right" vertical="center" wrapText="1"/>
    </xf>
    <xf numFmtId="164" fontId="4" fillId="0" borderId="0" xfId="42" applyFont="1" applyBorder="1" applyAlignment="1">
      <alignment horizontal="left"/>
    </xf>
    <xf numFmtId="164" fontId="37" fillId="0" borderId="0" xfId="1" applyNumberFormat="1" applyFont="1" applyBorder="1" applyAlignment="1">
      <alignment horizontal="right"/>
    </xf>
    <xf numFmtId="49" fontId="2" fillId="0" borderId="2" xfId="42" applyNumberFormat="1" applyFont="1" applyBorder="1"/>
    <xf numFmtId="164" fontId="8" fillId="0" borderId="0" xfId="42" applyFont="1"/>
    <xf numFmtId="164" fontId="38" fillId="0" borderId="0" xfId="1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Border="1"/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42" applyFont="1" applyFill="1"/>
    <xf numFmtId="164" fontId="2" fillId="0" borderId="0" xfId="42" applyFont="1" applyAlignment="1">
      <alignment horizontal="left" wrapText="1"/>
    </xf>
    <xf numFmtId="164" fontId="2" fillId="0" borderId="0" xfId="42" applyFont="1" applyAlignment="1">
      <alignment horizontal="left"/>
    </xf>
    <xf numFmtId="164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164" fontId="1" fillId="0" borderId="0" xfId="0" applyFont="1" applyFill="1"/>
    <xf numFmtId="164" fontId="4" fillId="0" borderId="0" xfId="0" applyFont="1" applyBorder="1" applyAlignment="1">
      <alignment horizontal="center"/>
    </xf>
    <xf numFmtId="164" fontId="5" fillId="0" borderId="0" xfId="1" applyFont="1" applyAlignment="1"/>
    <xf numFmtId="49" fontId="6" fillId="2" borderId="29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30" xfId="0" applyNumberFormat="1" applyFont="1" applyFill="1" applyBorder="1" applyAlignment="1">
      <alignment horizontal="center" vertical="center" wrapText="1"/>
    </xf>
    <xf numFmtId="164" fontId="7" fillId="2" borderId="31" xfId="0" applyFont="1" applyFill="1" applyBorder="1" applyAlignment="1">
      <alignment horizontal="center" vertical="center" textRotation="90" wrapText="1"/>
    </xf>
    <xf numFmtId="49" fontId="6" fillId="2" borderId="14" xfId="0" applyNumberFormat="1" applyFont="1" applyFill="1" applyBorder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horizontal="center" vertical="center" wrapText="1"/>
    </xf>
    <xf numFmtId="4" fontId="11" fillId="2" borderId="34" xfId="0" applyNumberFormat="1" applyFont="1" applyFill="1" applyBorder="1" applyAlignment="1">
      <alignment horizontal="center" vertical="center" wrapText="1"/>
    </xf>
    <xf numFmtId="4" fontId="11" fillId="2" borderId="35" xfId="0" applyNumberFormat="1" applyFont="1" applyFill="1" applyBorder="1" applyAlignment="1">
      <alignment horizontal="center" vertical="center" wrapText="1"/>
    </xf>
    <xf numFmtId="164" fontId="7" fillId="2" borderId="36" xfId="0" applyFont="1" applyFill="1" applyBorder="1" applyAlignment="1">
      <alignment horizontal="center" vertical="center" textRotation="90" wrapText="1"/>
    </xf>
    <xf numFmtId="0" fontId="39" fillId="2" borderId="37" xfId="0" applyNumberFormat="1" applyFont="1" applyFill="1" applyBorder="1" applyAlignment="1">
      <alignment horizontal="center" vertical="center" wrapText="1"/>
    </xf>
    <xf numFmtId="0" fontId="39" fillId="2" borderId="38" xfId="0" applyNumberFormat="1" applyFont="1" applyFill="1" applyBorder="1" applyAlignment="1">
      <alignment horizontal="center" vertical="center" wrapText="1"/>
    </xf>
    <xf numFmtId="164" fontId="7" fillId="2" borderId="39" xfId="0" applyFont="1" applyFill="1" applyBorder="1" applyAlignment="1">
      <alignment horizontal="center" vertical="center" textRotation="90" wrapText="1"/>
    </xf>
    <xf numFmtId="49" fontId="6" fillId="2" borderId="14" xfId="0" applyNumberFormat="1" applyFont="1" applyFill="1" applyBorder="1" applyAlignment="1">
      <alignment horizontal="center" vertical="center" wrapText="1"/>
    </xf>
    <xf numFmtId="164" fontId="6" fillId="2" borderId="37" xfId="0" applyFont="1" applyFill="1" applyBorder="1" applyAlignment="1">
      <alignment horizontal="center" vertical="center" wrapText="1"/>
    </xf>
    <xf numFmtId="4" fontId="6" fillId="2" borderId="37" xfId="0" applyNumberFormat="1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>
      <alignment horizontal="center" vertical="center" wrapText="1"/>
    </xf>
    <xf numFmtId="165" fontId="6" fillId="2" borderId="38" xfId="0" applyNumberFormat="1" applyFont="1" applyFill="1" applyBorder="1" applyAlignment="1">
      <alignment horizontal="right" vertical="center" wrapText="1"/>
    </xf>
    <xf numFmtId="49" fontId="6" fillId="3" borderId="16" xfId="0" applyNumberFormat="1" applyFont="1" applyFill="1" applyBorder="1" applyAlignment="1">
      <alignment horizontal="right" vertical="center" wrapText="1"/>
    </xf>
    <xf numFmtId="164" fontId="6" fillId="3" borderId="16" xfId="0" applyFont="1" applyFill="1" applyBorder="1" applyAlignment="1">
      <alignment horizontal="left" vertical="center" wrapText="1" indent="1"/>
    </xf>
    <xf numFmtId="164" fontId="6" fillId="3" borderId="16" xfId="0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9" fontId="13" fillId="4" borderId="19" xfId="0" applyNumberFormat="1" applyFont="1" applyFill="1" applyBorder="1" applyAlignment="1">
      <alignment horizontal="right" vertical="center"/>
    </xf>
    <xf numFmtId="164" fontId="13" fillId="4" borderId="19" xfId="0" applyFont="1" applyFill="1" applyBorder="1" applyAlignment="1">
      <alignment horizontal="left" vertical="center" wrapText="1" indent="1"/>
    </xf>
    <xf numFmtId="164" fontId="13" fillId="4" borderId="19" xfId="0" applyFont="1" applyFill="1" applyBorder="1" applyAlignment="1">
      <alignment horizontal="center" vertical="center" wrapText="1"/>
    </xf>
    <xf numFmtId="4" fontId="13" fillId="4" borderId="19" xfId="0" applyNumberFormat="1" applyFont="1" applyFill="1" applyBorder="1" applyAlignment="1">
      <alignment horizontal="center" vertical="center" wrapText="1"/>
    </xf>
    <xf numFmtId="49" fontId="15" fillId="5" borderId="18" xfId="0" quotePrefix="1" applyNumberFormat="1" applyFont="1" applyFill="1" applyBorder="1" applyAlignment="1">
      <alignment horizontal="right" vertical="center"/>
    </xf>
    <xf numFmtId="164" fontId="15" fillId="5" borderId="18" xfId="0" applyFont="1" applyFill="1" applyBorder="1" applyAlignment="1">
      <alignment horizontal="left" vertical="center" wrapText="1" indent="1"/>
    </xf>
    <xf numFmtId="164" fontId="15" fillId="5" borderId="18" xfId="0" applyFont="1" applyFill="1" applyBorder="1" applyAlignment="1">
      <alignment horizontal="center" vertical="center" wrapText="1"/>
    </xf>
    <xf numFmtId="4" fontId="15" fillId="5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left" vertical="center" wrapText="1" indent="1"/>
    </xf>
    <xf numFmtId="164" fontId="2" fillId="0" borderId="18" xfId="0" applyNumberFormat="1" applyFont="1" applyFill="1" applyBorder="1" applyAlignment="1" applyProtection="1">
      <alignment horizontal="center" vertical="center" wrapText="1"/>
    </xf>
    <xf numFmtId="164" fontId="15" fillId="5" borderId="18" xfId="0" applyNumberFormat="1" applyFont="1" applyFill="1" applyBorder="1" applyAlignment="1">
      <alignment horizontal="left" vertical="center" wrapText="1" indent="1"/>
    </xf>
    <xf numFmtId="164" fontId="15" fillId="5" borderId="1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 applyProtection="1">
      <alignment horizontal="center" vertical="center" wrapText="1"/>
    </xf>
    <xf numFmtId="164" fontId="2" fillId="0" borderId="19" xfId="0" applyNumberFormat="1" applyFont="1" applyFill="1" applyBorder="1" applyAlignment="1" applyProtection="1">
      <alignment horizontal="left" vertical="center" wrapText="1" indent="1"/>
    </xf>
    <xf numFmtId="49" fontId="2" fillId="0" borderId="19" xfId="0" applyNumberFormat="1" applyFont="1" applyFill="1" applyBorder="1" applyAlignment="1">
      <alignment horizontal="right" vertical="center" wrapText="1"/>
    </xf>
    <xf numFmtId="49" fontId="15" fillId="5" borderId="18" xfId="0" applyNumberFormat="1" applyFont="1" applyFill="1" applyBorder="1" applyAlignment="1">
      <alignment horizontal="right" vertical="center"/>
    </xf>
    <xf numFmtId="49" fontId="13" fillId="4" borderId="18" xfId="0" applyNumberFormat="1" applyFont="1" applyFill="1" applyBorder="1" applyAlignment="1">
      <alignment horizontal="right" vertical="center"/>
    </xf>
    <xf numFmtId="164" fontId="13" fillId="4" borderId="18" xfId="0" applyNumberFormat="1" applyFont="1" applyFill="1" applyBorder="1" applyAlignment="1">
      <alignment horizontal="left" vertical="center" wrapText="1" indent="1"/>
    </xf>
    <xf numFmtId="164" fontId="13" fillId="4" borderId="18" xfId="0" applyNumberFormat="1" applyFont="1" applyFill="1" applyBorder="1" applyAlignment="1">
      <alignment horizontal="center" vertical="center" wrapText="1"/>
    </xf>
    <xf numFmtId="4" fontId="13" fillId="4" borderId="18" xfId="0" applyNumberFormat="1" applyFont="1" applyFill="1" applyBorder="1" applyAlignment="1">
      <alignment horizontal="center" vertical="center" wrapText="1"/>
    </xf>
    <xf numFmtId="49" fontId="13" fillId="4" borderId="19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left" vertical="center" wrapText="1" indent="1"/>
    </xf>
    <xf numFmtId="164" fontId="2" fillId="0" borderId="18" xfId="0" applyNumberFormat="1" applyFont="1" applyFill="1" applyBorder="1" applyAlignment="1">
      <alignment horizontal="center" vertical="center" wrapText="1"/>
    </xf>
    <xf numFmtId="49" fontId="13" fillId="4" borderId="19" xfId="0" quotePrefix="1" applyNumberFormat="1" applyFont="1" applyFill="1" applyBorder="1" applyAlignment="1">
      <alignment horizontal="right" vertical="center" wrapText="1"/>
    </xf>
    <xf numFmtId="49" fontId="2" fillId="0" borderId="19" xfId="0" quotePrefix="1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right" vertical="center" wrapText="1"/>
    </xf>
    <xf numFmtId="164" fontId="6" fillId="3" borderId="18" xfId="0" applyNumberFormat="1" applyFont="1" applyFill="1" applyBorder="1" applyAlignment="1">
      <alignment horizontal="left" vertical="center" wrapText="1" indent="1"/>
    </xf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9" fontId="2" fillId="0" borderId="41" xfId="0" quotePrefix="1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 applyProtection="1">
      <alignment horizontal="left" vertical="center" wrapText="1" indent="1"/>
    </xf>
    <xf numFmtId="164" fontId="13" fillId="4" borderId="19" xfId="0" applyNumberFormat="1" applyFont="1" applyFill="1" applyBorder="1" applyAlignment="1">
      <alignment horizontal="left" vertical="center" wrapText="1" inden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64" fontId="2" fillId="0" borderId="18" xfId="0" applyFont="1" applyBorder="1" applyAlignment="1">
      <alignment horizont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64" fontId="2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164" fontId="1" fillId="0" borderId="0" xfId="1" applyFont="1"/>
    <xf numFmtId="0" fontId="3" fillId="0" borderId="0" xfId="50" applyFont="1" applyAlignment="1">
      <alignment horizontal="right"/>
    </xf>
    <xf numFmtId="164" fontId="1" fillId="0" borderId="0" xfId="1" applyFont="1" applyAlignment="1">
      <alignment horizontal="left"/>
    </xf>
    <xf numFmtId="164" fontId="5" fillId="0" borderId="0" xfId="1" applyFont="1" applyAlignment="1">
      <alignment horizontal="right"/>
    </xf>
    <xf numFmtId="164" fontId="1" fillId="0" borderId="0" xfId="1" applyFont="1" applyAlignment="1">
      <alignment horizontal="right"/>
    </xf>
    <xf numFmtId="164" fontId="6" fillId="2" borderId="29" xfId="0" applyFont="1" applyFill="1" applyBorder="1" applyAlignment="1">
      <alignment horizontal="center" vertical="center" wrapText="1"/>
    </xf>
    <xf numFmtId="164" fontId="6" fillId="2" borderId="45" xfId="0" applyFont="1" applyFill="1" applyBorder="1" applyAlignment="1">
      <alignment horizontal="center" vertical="center" wrapText="1"/>
    </xf>
    <xf numFmtId="0" fontId="40" fillId="2" borderId="5" xfId="45" applyFont="1" applyFill="1" applyBorder="1" applyAlignment="1">
      <alignment horizontal="center" vertical="center" wrapText="1"/>
    </xf>
    <xf numFmtId="0" fontId="40" fillId="2" borderId="6" xfId="45" applyFont="1" applyFill="1" applyBorder="1" applyAlignment="1">
      <alignment horizontal="center" vertical="center" wrapText="1"/>
    </xf>
    <xf numFmtId="0" fontId="40" fillId="2" borderId="7" xfId="45" applyFont="1" applyFill="1" applyBorder="1" applyAlignment="1">
      <alignment horizontal="center" vertical="center" wrapText="1"/>
    </xf>
    <xf numFmtId="164" fontId="40" fillId="2" borderId="46" xfId="0" applyFont="1" applyFill="1" applyBorder="1" applyAlignment="1">
      <alignment horizontal="center" vertical="center" wrapText="1"/>
    </xf>
    <xf numFmtId="164" fontId="6" fillId="2" borderId="14" xfId="0" applyFont="1" applyFill="1" applyBorder="1" applyAlignment="1">
      <alignment horizontal="center" vertical="center" wrapText="1"/>
    </xf>
    <xf numFmtId="164" fontId="6" fillId="2" borderId="15" xfId="0" applyFont="1" applyFill="1" applyBorder="1" applyAlignment="1">
      <alignment horizontal="center" vertical="center" wrapText="1"/>
    </xf>
    <xf numFmtId="0" fontId="40" fillId="2" borderId="10" xfId="45" applyFont="1" applyFill="1" applyBorder="1" applyAlignment="1">
      <alignment horizontal="center" vertical="center" wrapText="1"/>
    </xf>
    <xf numFmtId="164" fontId="40" fillId="2" borderId="40" xfId="0" applyFont="1" applyFill="1" applyBorder="1" applyAlignment="1">
      <alignment horizontal="center" vertical="center" wrapText="1"/>
    </xf>
    <xf numFmtId="0" fontId="40" fillId="2" borderId="12" xfId="45" applyFont="1" applyFill="1" applyBorder="1" applyAlignment="1">
      <alignment horizontal="center" vertical="center" wrapText="1"/>
    </xf>
    <xf numFmtId="0" fontId="6" fillId="2" borderId="15" xfId="2" applyNumberFormat="1" applyFont="1" applyFill="1" applyBorder="1" applyAlignment="1">
      <alignment horizontal="center" vertical="center" wrapText="1"/>
    </xf>
    <xf numFmtId="165" fontId="6" fillId="2" borderId="12" xfId="2" applyNumberFormat="1" applyFont="1" applyFill="1" applyBorder="1" applyAlignment="1">
      <alignment horizontal="right" vertical="center" wrapText="1"/>
    </xf>
    <xf numFmtId="165" fontId="6" fillId="2" borderId="40" xfId="2" applyNumberFormat="1" applyFont="1" applyFill="1" applyBorder="1" applyAlignment="1">
      <alignment horizontal="right" vertical="center" wrapText="1"/>
    </xf>
    <xf numFmtId="0" fontId="40" fillId="3" borderId="16" xfId="0" applyNumberFormat="1" applyFont="1" applyFill="1" applyBorder="1" applyAlignment="1">
      <alignment horizontal="right" vertical="center" wrapText="1"/>
    </xf>
    <xf numFmtId="164" fontId="40" fillId="3" borderId="16" xfId="0" applyNumberFormat="1" applyFont="1" applyFill="1" applyBorder="1" applyAlignment="1">
      <alignment horizontal="left" vertical="center" wrapText="1" indent="1"/>
    </xf>
    <xf numFmtId="165" fontId="40" fillId="3" borderId="16" xfId="0" applyNumberFormat="1" applyFont="1" applyFill="1" applyBorder="1" applyAlignment="1">
      <alignment horizontal="right" vertical="center" wrapText="1"/>
    </xf>
    <xf numFmtId="2" fontId="1" fillId="0" borderId="0" xfId="1" applyNumberFormat="1" applyFont="1"/>
    <xf numFmtId="164" fontId="13" fillId="4" borderId="18" xfId="0" applyNumberFormat="1" applyFont="1" applyFill="1" applyBorder="1" applyAlignment="1">
      <alignment horizontal="right" vertical="center"/>
    </xf>
    <xf numFmtId="0" fontId="1" fillId="0" borderId="0" xfId="45" applyAlignment="1">
      <alignment vertical="center"/>
    </xf>
    <xf numFmtId="164" fontId="15" fillId="5" borderId="18" xfId="0" quotePrefix="1" applyNumberFormat="1" applyFont="1" applyFill="1" applyBorder="1" applyAlignment="1">
      <alignment horizontal="right" vertical="center"/>
    </xf>
    <xf numFmtId="4" fontId="15" fillId="5" borderId="18" xfId="0" applyNumberFormat="1" applyFont="1" applyFill="1" applyBorder="1" applyAlignment="1">
      <alignment horizontal="right" vertical="center" wrapText="1" indent="1"/>
    </xf>
    <xf numFmtId="164" fontId="1" fillId="0" borderId="0" xfId="1" applyFont="1" applyFill="1" applyBorder="1"/>
    <xf numFmtId="164" fontId="1" fillId="0" borderId="0" xfId="1" applyFont="1" applyFill="1" applyBorder="1" applyAlignment="1">
      <alignment horizontal="left" vertical="center" wrapText="1" indent="4"/>
    </xf>
    <xf numFmtId="164" fontId="1" fillId="0" borderId="0" xfId="1" applyFont="1" applyBorder="1" applyAlignment="1">
      <alignment horizontal="left" wrapText="1"/>
    </xf>
    <xf numFmtId="164" fontId="1" fillId="0" borderId="0" xfId="1" applyFont="1" applyFill="1" applyBorder="1" applyAlignment="1">
      <alignment horizontal="left" vertical="center"/>
    </xf>
    <xf numFmtId="164" fontId="1" fillId="0" borderId="0" xfId="1" applyFont="1" applyBorder="1"/>
    <xf numFmtId="164" fontId="9" fillId="0" borderId="0" xfId="1" applyFont="1" applyBorder="1" applyAlignment="1">
      <alignment horizontal="center" vertical="center" wrapText="1"/>
    </xf>
    <xf numFmtId="1" fontId="9" fillId="0" borderId="0" xfId="1" applyNumberFormat="1" applyFont="1" applyAlignment="1">
      <alignment horizontal="left" vertical="top"/>
    </xf>
    <xf numFmtId="2" fontId="1" fillId="0" borderId="0" xfId="1" applyNumberFormat="1" applyFont="1" applyAlignment="1">
      <alignment vertical="top"/>
    </xf>
    <xf numFmtId="49" fontId="1" fillId="0" borderId="0" xfId="1" applyNumberFormat="1" applyFont="1" applyAlignment="1">
      <alignment horizontal="left" vertical="top" wrapText="1"/>
    </xf>
    <xf numFmtId="2" fontId="1" fillId="0" borderId="0" xfId="1" applyNumberFormat="1" applyFont="1" applyAlignment="1">
      <alignment horizontal="center" vertical="top" wrapText="1"/>
    </xf>
    <xf numFmtId="164" fontId="1" fillId="0" borderId="0" xfId="1" applyFont="1" applyFill="1"/>
    <xf numFmtId="164" fontId="9" fillId="0" borderId="0" xfId="1" applyFont="1"/>
  </cellXfs>
  <cellStyles count="59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2" xfId="42"/>
    <cellStyle name="Обычный 2 2" xfId="43"/>
    <cellStyle name="Обычный 3" xfId="1"/>
    <cellStyle name="Обычный 3 2" xfId="44"/>
    <cellStyle name="Обычный 3 3" xfId="45"/>
    <cellStyle name="Обычный 4" xfId="46"/>
    <cellStyle name="Обычный 4 2" xfId="47"/>
    <cellStyle name="Обычный 4_6.1" xfId="48"/>
    <cellStyle name="Обычный 5" xfId="49"/>
    <cellStyle name="Обычный 6" xfId="50"/>
    <cellStyle name="Плохой 2" xfId="51"/>
    <cellStyle name="Пояснение 2" xfId="52"/>
    <cellStyle name="Примечание 2" xfId="53"/>
    <cellStyle name="Процентный 2" xfId="54"/>
    <cellStyle name="Процентный 3" xfId="55"/>
    <cellStyle name="Связанная ячейка 2" xfId="56"/>
    <cellStyle name="Текст предупреждения 2" xfId="57"/>
    <cellStyle name="УровеньСтолб_1" xfId="4" builtinId="2" iLevel="0"/>
    <cellStyle name="УровеньСтрок_1" xfId="2" builtinId="1" iLevel="0"/>
    <cellStyle name="УровеньСтрок_2" xfId="3" builtinId="1" iLevel="1"/>
    <cellStyle name="УровеньСтрок_3" xfId="5" builtinId="1" iLevel="2"/>
    <cellStyle name="УровеньСтрок_4" xfId="6" builtinId="1" iLevel="3"/>
    <cellStyle name="Хороший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&#1075;&#1086;&#1076;/&#1048;&#1085;&#1074;&#1077;&#1089;&#1090;&#1080;&#1094;&#1080;&#1086;&#1085;&#1085;&#1072;&#1103;%20&#1087;&#1088;&#1086;&#1075;&#1088;&#1072;&#1084;&#1084;&#1072;%202014%20c%20&#1074;&#1085;&#1077;&#1089;&#1077;&#1085;&#1080;&#1077;&#1084;%20&#1080;&#1079;&#1084;&#1077;&#1085;&#1077;&#1085;&#1080;&#1081;%20&#1085;&#1072;%2016.04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3"/>
      <sheetName val="3.1"/>
      <sheetName val="3.2"/>
      <sheetName val="2.2"/>
      <sheetName val="4.1 "/>
      <sheetName val="4.2 "/>
      <sheetName val="14"/>
    </sheetNames>
    <sheetDataSet>
      <sheetData sheetId="0">
        <row r="11">
          <cell r="A11" t="str">
            <v>№</v>
          </cell>
          <cell r="B11" t="str">
            <v>Наименование объекта</v>
          </cell>
        </row>
        <row r="14">
          <cell r="B14" t="str">
            <v>ИТОГО по ГУП НАО "Нарьян-Марская электростанция"</v>
          </cell>
        </row>
        <row r="15">
          <cell r="A15" t="str">
            <v>1</v>
          </cell>
          <cell r="B15" t="str">
            <v>Техническое перевооружение и реконструкция</v>
          </cell>
          <cell r="T15" t="str">
            <v>a</v>
          </cell>
        </row>
        <row r="16">
          <cell r="A16" t="str">
            <v>1.1</v>
          </cell>
          <cell r="B16" t="str">
            <v>Энергосбережение и повышение энергетической эффективности</v>
          </cell>
          <cell r="T16" t="str">
            <v>a</v>
          </cell>
        </row>
        <row r="17">
          <cell r="A17" t="str">
            <v>1.1.1</v>
          </cell>
          <cell r="B17" t="str">
            <v>Трансформаторные подстанции</v>
          </cell>
          <cell r="T17" t="str">
            <v>a</v>
          </cell>
        </row>
        <row r="20">
          <cell r="T20" t="str">
            <v>a</v>
          </cell>
        </row>
        <row r="21">
          <cell r="T21" t="str">
            <v>a</v>
          </cell>
        </row>
        <row r="22">
          <cell r="T22" t="str">
            <v>a</v>
          </cell>
        </row>
        <row r="23">
          <cell r="T23" t="str">
            <v>a</v>
          </cell>
        </row>
        <row r="24">
          <cell r="T24" t="str">
            <v/>
          </cell>
        </row>
        <row r="27">
          <cell r="T27" t="str">
            <v>a</v>
          </cell>
        </row>
        <row r="29">
          <cell r="T29" t="str">
            <v/>
          </cell>
        </row>
        <row r="30">
          <cell r="T30" t="str">
            <v/>
          </cell>
        </row>
        <row r="31">
          <cell r="T31" t="str">
            <v/>
          </cell>
        </row>
        <row r="32">
          <cell r="T32" t="str">
            <v/>
          </cell>
        </row>
        <row r="33">
          <cell r="T33" t="str">
            <v/>
          </cell>
        </row>
        <row r="34">
          <cell r="T34" t="str">
            <v/>
          </cell>
        </row>
        <row r="35">
          <cell r="T35" t="str">
            <v/>
          </cell>
        </row>
        <row r="36">
          <cell r="T36" t="str">
            <v/>
          </cell>
        </row>
        <row r="37">
          <cell r="T37" t="str">
            <v/>
          </cell>
        </row>
        <row r="38">
          <cell r="T38" t="str">
            <v/>
          </cell>
        </row>
        <row r="39">
          <cell r="T39" t="str">
            <v/>
          </cell>
        </row>
        <row r="40">
          <cell r="T40" t="str">
            <v/>
          </cell>
        </row>
        <row r="41">
          <cell r="T41" t="str">
            <v/>
          </cell>
        </row>
        <row r="42">
          <cell r="T42" t="str">
            <v/>
          </cell>
        </row>
        <row r="43">
          <cell r="A43" t="str">
            <v>1.1.2</v>
          </cell>
          <cell r="B43" t="str">
            <v>Воздушные линии электропередач</v>
          </cell>
          <cell r="T43" t="str">
            <v>a</v>
          </cell>
        </row>
        <row r="45">
          <cell r="T45" t="str">
            <v>a</v>
          </cell>
        </row>
        <row r="46">
          <cell r="T46" t="str">
            <v>a</v>
          </cell>
        </row>
        <row r="48">
          <cell r="A48" t="str">
            <v>1.1.3</v>
          </cell>
          <cell r="B48" t="str">
            <v>Кабельные линии электропередач</v>
          </cell>
          <cell r="T48" t="str">
            <v>a</v>
          </cell>
        </row>
        <row r="49">
          <cell r="A49" t="str">
            <v>1.1.3.1</v>
          </cell>
          <cell r="B49" t="str">
            <v>Реконструкция ВЛ-6 кВ от ТП-3 до ТП-9, ТП-15, ТП-19 (ул. Октябрьская)</v>
          </cell>
          <cell r="T49" t="str">
            <v>a</v>
          </cell>
        </row>
        <row r="50">
          <cell r="A50" t="str">
            <v>1.1.3.2</v>
          </cell>
          <cell r="B50" t="str">
            <v>Реконструкция КЛ-6 кВ от ТП-2 до ТП-47</v>
          </cell>
        </row>
        <row r="51">
          <cell r="A51" t="str">
            <v>1.1.3.3</v>
          </cell>
          <cell r="B51" t="str">
            <v>Реконструкция КЛ-6 кВ "Факел-2 - ЗРУ "Факел" - Искателей -2"</v>
          </cell>
        </row>
        <row r="52">
          <cell r="A52" t="str">
            <v>1.1.3.4</v>
          </cell>
          <cell r="B52" t="str">
            <v xml:space="preserve">Реконструкция КЛ-6 кВ "Город-1 - ТП-37 - Город-5" </v>
          </cell>
          <cell r="T52" t="str">
            <v/>
          </cell>
        </row>
        <row r="53">
          <cell r="A53" t="str">
            <v>1.1.3.5</v>
          </cell>
          <cell r="B53" t="str">
            <v>Реконструкция КЛ-6 кВ "Город-2 - ТП-3 - Город-4"</v>
          </cell>
          <cell r="T53" t="str">
            <v/>
          </cell>
        </row>
        <row r="54">
          <cell r="A54" t="str">
            <v>1.1.3.6</v>
          </cell>
          <cell r="B54" t="str">
            <v>Реконструкция КЛ-6 кВ "Город-5 - ТП-72 - ЗРУ НМЭС"</v>
          </cell>
          <cell r="T54" t="str">
            <v/>
          </cell>
        </row>
        <row r="55">
          <cell r="A55" t="str">
            <v>1.1.3.7</v>
          </cell>
          <cell r="B55" t="str">
            <v>Реконструкция кабельных линий электропередач 6 кВ</v>
          </cell>
        </row>
        <row r="56">
          <cell r="A56" t="str">
            <v>1.1.3.8</v>
          </cell>
          <cell r="B56" t="str">
            <v>Реконструкция кабельных линий электропередач 0,4 кВ</v>
          </cell>
          <cell r="T56" t="str">
            <v>a</v>
          </cell>
        </row>
        <row r="57">
          <cell r="A57" t="str">
            <v>1.1.4</v>
          </cell>
          <cell r="B57" t="str">
            <v>Основное, вспомогательное оборудование</v>
          </cell>
          <cell r="T57" t="str">
            <v>a</v>
          </cell>
        </row>
        <row r="58">
          <cell r="T58" t="str">
            <v>a</v>
          </cell>
        </row>
        <row r="59">
          <cell r="T59" t="str">
            <v>a</v>
          </cell>
        </row>
        <row r="61">
          <cell r="T61" t="str">
            <v>a</v>
          </cell>
        </row>
        <row r="62">
          <cell r="T62" t="str">
            <v/>
          </cell>
        </row>
        <row r="63">
          <cell r="T63" t="str">
            <v/>
          </cell>
        </row>
        <row r="64">
          <cell r="T64" t="str">
            <v>a</v>
          </cell>
        </row>
        <row r="65">
          <cell r="A65" t="str">
            <v>1.1.5</v>
          </cell>
          <cell r="B65" t="str">
            <v>Здания и сооружения</v>
          </cell>
          <cell r="T65" t="str">
            <v>a</v>
          </cell>
        </row>
        <row r="66">
          <cell r="A66" t="str">
            <v>1.1.5.1</v>
          </cell>
          <cell r="B66" t="str">
            <v>Здание ДЭС. Реконструкция кровли, обшивка сайдингом, установка пластиковых окон</v>
          </cell>
          <cell r="T66" t="str">
            <v>a</v>
          </cell>
        </row>
        <row r="71">
          <cell r="A71" t="str">
            <v>1.1.5.6</v>
          </cell>
          <cell r="B71" t="str">
            <v>Реконструкция градирни. Утепление крыши</v>
          </cell>
          <cell r="T71" t="str">
            <v>a</v>
          </cell>
        </row>
        <row r="73">
          <cell r="A73" t="str">
            <v>1.1.5.8</v>
          </cell>
          <cell r="B73" t="str">
            <v>Демонтаж оборудования маслосепораторной</v>
          </cell>
          <cell r="T73" t="str">
            <v>-</v>
          </cell>
        </row>
        <row r="74">
          <cell r="A74" t="str">
            <v>1.1.5.9</v>
          </cell>
          <cell r="B74" t="str">
            <v>Ремонт РВС-1 (устранение предписания)</v>
          </cell>
          <cell r="T74" t="str">
            <v>a</v>
          </cell>
        </row>
        <row r="75">
          <cell r="A75" t="str">
            <v>1.1.5.10</v>
          </cell>
          <cell r="B75" t="str">
            <v>Резервуарный парк. Реконструкция топливопровда для перекачки ДТ</v>
          </cell>
          <cell r="T75" t="str">
            <v>a</v>
          </cell>
        </row>
        <row r="76">
          <cell r="A76" t="str">
            <v>1.1.5.11</v>
          </cell>
          <cell r="B76" t="str">
            <v>Техническое обслуживание и ремонт тепловых сетей</v>
          </cell>
          <cell r="T76" t="str">
            <v>a</v>
          </cell>
        </row>
        <row r="77">
          <cell r="A77" t="str">
            <v>1.1.5.12</v>
          </cell>
          <cell r="B77" t="str">
            <v>РВС №2. Замена на РВС-1000 м3</v>
          </cell>
          <cell r="T77" t="str">
            <v/>
          </cell>
        </row>
        <row r="78">
          <cell r="A78" t="str">
            <v>1.1.5.13</v>
          </cell>
          <cell r="B78" t="str">
            <v>Насосная пожаротушения. Установка резервного дизель-генератора</v>
          </cell>
          <cell r="T78" t="str">
            <v/>
          </cell>
        </row>
        <row r="79">
          <cell r="A79" t="str">
            <v>1.1.5.14</v>
          </cell>
          <cell r="B79" t="str">
            <v>Котельная. Установка блочно-модульных агрегатов</v>
          </cell>
          <cell r="T79" t="str">
            <v/>
          </cell>
        </row>
        <row r="80">
          <cell r="A80" t="str">
            <v>1.2</v>
          </cell>
          <cell r="B80" t="str">
            <v>Создание систем противоаварийной и режимной автоматики</v>
          </cell>
        </row>
        <row r="81">
          <cell r="A81" t="str">
            <v>1.2.1</v>
          </cell>
          <cell r="B81" t="str">
            <v>Система противоаварийной и режимной автоматики. ПСД</v>
          </cell>
          <cell r="T81" t="str">
            <v/>
          </cell>
        </row>
        <row r="82">
          <cell r="A82" t="str">
            <v>1.2.2</v>
          </cell>
          <cell r="B82" t="str">
            <v>ТП-85 "Скорая помощь".Установка РЗА</v>
          </cell>
          <cell r="T82" t="str">
            <v/>
          </cell>
        </row>
        <row r="83">
          <cell r="A83" t="str">
            <v>1.2.3</v>
          </cell>
          <cell r="B83" t="str">
            <v>ТП-4 "АТС". Установка РЗА</v>
          </cell>
          <cell r="T83" t="str">
            <v/>
          </cell>
        </row>
        <row r="84">
          <cell r="A84" t="str">
            <v>1.2.4</v>
          </cell>
          <cell r="B84" t="str">
            <v>РП-6 кВ "Банное озеро". Установка РЗА</v>
          </cell>
          <cell r="T84" t="str">
            <v/>
          </cell>
        </row>
        <row r="85">
          <cell r="A85" t="str">
            <v>1.2.5</v>
          </cell>
          <cell r="B85" t="str">
            <v>ТП-42 "Центр социальной защиты". Установка РЗА</v>
          </cell>
          <cell r="T85" t="str">
            <v/>
          </cell>
        </row>
        <row r="86">
          <cell r="A86" t="str">
            <v>1.2.6</v>
          </cell>
          <cell r="B86" t="str">
            <v>Система противоаварийной и режимной автоматики</v>
          </cell>
          <cell r="T86" t="str">
            <v/>
          </cell>
        </row>
        <row r="87">
          <cell r="A87" t="str">
            <v>1.3</v>
          </cell>
          <cell r="B87" t="str">
            <v>Создание систем телемеханики и связи</v>
          </cell>
        </row>
        <row r="88">
          <cell r="A88" t="str">
            <v>1.3.1</v>
          </cell>
          <cell r="B88" t="str">
            <v>Система телемеханики и связи. ПСД</v>
          </cell>
          <cell r="T88" t="str">
            <v/>
          </cell>
        </row>
        <row r="89">
          <cell r="A89" t="str">
            <v>1.3.2</v>
          </cell>
          <cell r="B89" t="str">
            <v>Автоматическая система диспетчерского управления. ПСД</v>
          </cell>
          <cell r="T89" t="str">
            <v/>
          </cell>
        </row>
        <row r="90">
          <cell r="A90" t="str">
            <v>1.3.3</v>
          </cell>
          <cell r="B90" t="str">
            <v>Реконструкция главного щита управления</v>
          </cell>
          <cell r="T90" t="str">
            <v/>
          </cell>
        </row>
        <row r="91">
          <cell r="A91" t="str">
            <v>1.4</v>
          </cell>
          <cell r="B91" t="str">
            <v>Установка устройств регулирования напряжения и компенсации реактивной мощности</v>
          </cell>
        </row>
        <row r="92">
          <cell r="A92" t="str">
            <v>1.4.1</v>
          </cell>
          <cell r="B92" t="str">
            <v>Система регулирования напряжения и компенсации реактивной мощности</v>
          </cell>
          <cell r="T92" t="str">
            <v/>
          </cell>
        </row>
        <row r="93">
          <cell r="A93" t="str">
            <v>1.4.2</v>
          </cell>
          <cell r="B93" t="str">
            <v>Система регулирования напряжения и компенсации реактивной мощности</v>
          </cell>
          <cell r="T93" t="str">
            <v/>
          </cell>
        </row>
        <row r="94">
          <cell r="A94" t="str">
            <v>1.5</v>
          </cell>
          <cell r="B94" t="str">
            <v>Установка приборов коммерческого учета электроэнергии.</v>
          </cell>
        </row>
        <row r="95">
          <cell r="A95" t="str">
            <v>1.5.1</v>
          </cell>
          <cell r="B95" t="str">
            <v>Автоматизированная информационно-измерительная система коммерческого учета электроэнергии. ПСД</v>
          </cell>
          <cell r="T95" t="str">
            <v/>
          </cell>
        </row>
        <row r="96">
          <cell r="A96" t="str">
            <v>1.5.2</v>
          </cell>
          <cell r="B96" t="str">
            <v>Установка приборов коммерческого учета электроэнергии</v>
          </cell>
          <cell r="T96" t="str">
            <v>-</v>
          </cell>
        </row>
        <row r="97">
          <cell r="A97" t="str">
            <v>1.5.3</v>
          </cell>
          <cell r="B97" t="str">
            <v>Автоматизированная информационно-измерительная система коммерческого учета электроэнергии</v>
          </cell>
          <cell r="T97" t="str">
            <v/>
          </cell>
        </row>
        <row r="98">
          <cell r="A98">
            <v>2</v>
          </cell>
          <cell r="B98" t="str">
            <v>Новое строительство</v>
          </cell>
          <cell r="T98" t="str">
            <v>a</v>
          </cell>
        </row>
        <row r="99">
          <cell r="A99" t="str">
            <v>2.1</v>
          </cell>
          <cell r="B99" t="str">
            <v>Энергосбережение и повышение энергетической эффективности</v>
          </cell>
          <cell r="T99" t="str">
            <v>a</v>
          </cell>
        </row>
        <row r="100">
          <cell r="A100" t="str">
            <v>2.1.1</v>
          </cell>
          <cell r="B100" t="str">
            <v>Трансформаторные подстанции</v>
          </cell>
          <cell r="T100" t="str">
            <v>a</v>
          </cell>
        </row>
        <row r="101">
          <cell r="A101" t="str">
            <v>2.1.1.1</v>
          </cell>
          <cell r="B101" t="str">
            <v>Строительство РП в районе ул.Выучейского - Октябрьская</v>
          </cell>
          <cell r="T101" t="str">
            <v>a</v>
          </cell>
        </row>
        <row r="102">
          <cell r="A102" t="str">
            <v>2.1.1.2</v>
          </cell>
          <cell r="B102" t="str">
            <v>Строительство ТП в районе Лесозавода (Водно-спортивный комплекс)</v>
          </cell>
        </row>
        <row r="103">
          <cell r="A103" t="str">
            <v>2.1.1.3</v>
          </cell>
          <cell r="B103" t="str">
            <v>Строительство ТП в районе ул. Сапрыгина (Молодежный центр)</v>
          </cell>
          <cell r="T103" t="str">
            <v/>
          </cell>
        </row>
        <row r="104">
          <cell r="A104" t="str">
            <v>2.1.1.4</v>
          </cell>
          <cell r="B104" t="str">
            <v>Строительство ТП в районе Малый Качгорт</v>
          </cell>
        </row>
        <row r="105">
          <cell r="A105" t="str">
            <v>2.1.1.5</v>
          </cell>
          <cell r="B105" t="str">
            <v>Строительство РП в районе п. Сахалин (фидер "АТП" и "Нефтебаза")</v>
          </cell>
          <cell r="T105" t="str">
            <v/>
          </cell>
        </row>
        <row r="106">
          <cell r="A106" t="str">
            <v>2.1.1.6</v>
          </cell>
          <cell r="B106" t="str">
            <v>Строительство ТП в районе пос. Старый Аэропорт</v>
          </cell>
          <cell r="T106" t="str">
            <v/>
          </cell>
        </row>
        <row r="107">
          <cell r="A107" t="str">
            <v>2.1.1.7</v>
          </cell>
          <cell r="B107" t="str">
            <v>Строительство ТП в районе Нефтебазы (ЧП базы)</v>
          </cell>
          <cell r="T107" t="str">
            <v/>
          </cell>
        </row>
        <row r="108">
          <cell r="A108" t="str">
            <v>2.1.1.8</v>
          </cell>
          <cell r="B108" t="str">
            <v>Строительство трансформаторных подстанций</v>
          </cell>
          <cell r="T108" t="str">
            <v/>
          </cell>
        </row>
        <row r="109">
          <cell r="A109" t="str">
            <v>2.1.2</v>
          </cell>
          <cell r="B109" t="str">
            <v>Воздушные линии электропередач</v>
          </cell>
        </row>
        <row r="110">
          <cell r="A110" t="str">
            <v>2.1.2.1</v>
          </cell>
          <cell r="B110" t="str">
            <v>Строительство ВЛ-0,4 кВ от ТП-77 "Антипина" до объектов ИЖС</v>
          </cell>
        </row>
        <row r="111">
          <cell r="A111" t="str">
            <v>2.1.2.2</v>
          </cell>
          <cell r="B111" t="str">
            <v>Строительство ВЛ-0,4 кВ до объектов ИЖС в районе пос. Старый Аэропорт</v>
          </cell>
          <cell r="T111" t="str">
            <v/>
          </cell>
        </row>
        <row r="112">
          <cell r="A112" t="str">
            <v>2.1.2.3</v>
          </cell>
          <cell r="B112" t="str">
            <v>Строительство воздушных линий электропередач</v>
          </cell>
          <cell r="T112" t="str">
            <v/>
          </cell>
        </row>
        <row r="113">
          <cell r="A113" t="str">
            <v>2.1.3</v>
          </cell>
          <cell r="B113" t="str">
            <v>Кабельные линии электропередач</v>
          </cell>
          <cell r="T113" t="str">
            <v>a</v>
          </cell>
        </row>
        <row r="114">
          <cell r="A114" t="str">
            <v>2.1.3.1</v>
          </cell>
          <cell r="B114" t="str">
            <v>Строительство КЛ-0,4 кВ для подключения ТП в районе гаражей КОС</v>
          </cell>
          <cell r="T114" t="str">
            <v>a</v>
          </cell>
        </row>
        <row r="115">
          <cell r="A115" t="str">
            <v>2.1.3.2</v>
          </cell>
          <cell r="B115" t="str">
            <v>Строительство КЛ-6 кВ для подключения РП по ул. Выучейского</v>
          </cell>
          <cell r="T115" t="str">
            <v>a</v>
          </cell>
        </row>
        <row r="116">
          <cell r="A116" t="str">
            <v>2.1.3.3</v>
          </cell>
          <cell r="B116" t="str">
            <v>Строительство КЛ-6 кВ для подключения ТП по ул. Сапрыгина</v>
          </cell>
          <cell r="T116" t="str">
            <v>a</v>
          </cell>
        </row>
        <row r="117">
          <cell r="A117" t="str">
            <v>2.1.3.4</v>
          </cell>
          <cell r="B117" t="str">
            <v>Строительство КЛ-6 кВ от РП "Лесозавод" до ТП ВСК</v>
          </cell>
        </row>
        <row r="118">
          <cell r="A118" t="str">
            <v>2.1.3.5</v>
          </cell>
          <cell r="B118" t="str">
            <v>Строительство кабельных линий электропередач</v>
          </cell>
          <cell r="T118" t="str">
            <v/>
          </cell>
        </row>
        <row r="119">
          <cell r="A119" t="str">
            <v>2.1.4</v>
          </cell>
          <cell r="B119" t="str">
            <v>Основное, вспомогательное оборудование</v>
          </cell>
          <cell r="T119" t="str">
            <v>a</v>
          </cell>
        </row>
        <row r="120">
          <cell r="A120" t="str">
            <v>2.1.4.1</v>
          </cell>
          <cell r="B120" t="str">
            <v>ГТЭС-18. Установка ГТА-6. ПСД</v>
          </cell>
        </row>
        <row r="121">
          <cell r="A121" t="str">
            <v>2.1.4.1</v>
          </cell>
          <cell r="B121" t="str">
            <v>Энергокомплекс п. Красное. ПСД</v>
          </cell>
          <cell r="T121" t="str">
            <v>a</v>
          </cell>
        </row>
        <row r="122">
          <cell r="A122" t="str">
            <v>2.1.4.4</v>
          </cell>
          <cell r="B122" t="str">
            <v>ГТЭС-18. Установка ГТА-6</v>
          </cell>
          <cell r="T122" t="str">
            <v/>
          </cell>
        </row>
        <row r="123">
          <cell r="A123" t="str">
            <v>2.1.5</v>
          </cell>
          <cell r="B123" t="str">
            <v>Здания и сооружения</v>
          </cell>
          <cell r="T123" t="str">
            <v>a</v>
          </cell>
        </row>
        <row r="124">
          <cell r="A124" t="str">
            <v>2.1.5.1</v>
          </cell>
          <cell r="B124" t="str">
            <v>Здание ДЭС. Строительство 2-го этажа над помещением ЗРУ. ПСД</v>
          </cell>
          <cell r="T124" t="str">
            <v>a</v>
          </cell>
        </row>
        <row r="125">
          <cell r="A125" t="str">
            <v>2.1.5.2</v>
          </cell>
          <cell r="B125" t="str">
            <v>Строительство ангара для складских помещений</v>
          </cell>
          <cell r="T125" t="str">
            <v/>
          </cell>
        </row>
        <row r="126">
          <cell r="A126" t="str">
            <v>2.1.5.3</v>
          </cell>
          <cell r="B126" t="str">
            <v>Строительство ремонтных боксов для техники (на 3 ед.)</v>
          </cell>
          <cell r="T126" t="str">
            <v/>
          </cell>
        </row>
        <row r="127">
          <cell r="A127" t="str">
            <v>2.2</v>
          </cell>
          <cell r="B127" t="str">
            <v>Прочее новое строительство</v>
          </cell>
          <cell r="T127" t="str">
            <v>a</v>
          </cell>
        </row>
        <row r="128">
          <cell r="A128" t="str">
            <v>2.2.1</v>
          </cell>
          <cell r="B128" t="str">
            <v>Благоустройство территории</v>
          </cell>
          <cell r="T128" t="str">
            <v>a</v>
          </cell>
        </row>
        <row r="129">
          <cell r="A129" t="str">
            <v>2.2.2</v>
          </cell>
          <cell r="B129" t="str">
            <v>Прочее новое строительство</v>
          </cell>
          <cell r="T129" t="str">
            <v/>
          </cell>
        </row>
        <row r="130">
          <cell r="A130" t="str">
            <v>3</v>
          </cell>
          <cell r="B130" t="str">
            <v>Оборудование не входящее в сметы строек</v>
          </cell>
          <cell r="T130" t="str">
            <v>a</v>
          </cell>
        </row>
        <row r="131">
          <cell r="A131" t="str">
            <v>3.1</v>
          </cell>
          <cell r="B131" t="str">
            <v>Спецтехника и автотранспорт</v>
          </cell>
          <cell r="T131" t="str">
            <v>a</v>
          </cell>
        </row>
        <row r="132">
          <cell r="A132" t="str">
            <v>3.1.1</v>
          </cell>
          <cell r="B132" t="str">
            <v>Автомобильный подъемник</v>
          </cell>
          <cell r="T132" t="str">
            <v>a</v>
          </cell>
        </row>
        <row r="133">
          <cell r="A133" t="str">
            <v>3.1.2</v>
          </cell>
          <cell r="B133" t="str">
            <v>Бурильно-крановая установка</v>
          </cell>
          <cell r="T133" t="str">
            <v>a</v>
          </cell>
        </row>
        <row r="134">
          <cell r="A134" t="str">
            <v>3.1.3</v>
          </cell>
          <cell r="B134" t="str">
            <v>Оперативнная машина (Нива)</v>
          </cell>
          <cell r="T134" t="str">
            <v>-</v>
          </cell>
        </row>
        <row r="135">
          <cell r="A135" t="str">
            <v>3.1.4</v>
          </cell>
          <cell r="B135" t="str">
            <v>Автомобильный кран</v>
          </cell>
        </row>
        <row r="137">
          <cell r="A137" t="str">
            <v>3.1.5</v>
          </cell>
          <cell r="B137" t="str">
            <v>Снегоуборочная техника (бульдозер-экскаватор)</v>
          </cell>
          <cell r="T137" t="str">
            <v/>
          </cell>
        </row>
        <row r="138">
          <cell r="A138" t="str">
            <v>3.2</v>
          </cell>
          <cell r="B138" t="str">
            <v>Машины и оборудование</v>
          </cell>
          <cell r="T138" t="str">
            <v>a</v>
          </cell>
        </row>
        <row r="139">
          <cell r="A139" t="str">
            <v>3.2.1</v>
          </cell>
          <cell r="B139" t="str">
            <v>Складское оборудование</v>
          </cell>
          <cell r="T139" t="str">
            <v>-</v>
          </cell>
        </row>
        <row r="140">
          <cell r="A140" t="str">
            <v>3.2.2</v>
          </cell>
          <cell r="B140" t="str">
            <v>Станочное оборудование</v>
          </cell>
          <cell r="T140" t="str">
            <v>-</v>
          </cell>
        </row>
        <row r="141">
          <cell r="A141" t="str">
            <v>3.2.3</v>
          </cell>
          <cell r="B141" t="str">
            <v>Приспособления и средства малой механизации</v>
          </cell>
          <cell r="T141" t="str">
            <v>-</v>
          </cell>
        </row>
        <row r="142">
          <cell r="A142" t="str">
            <v>3.2.4</v>
          </cell>
          <cell r="B142" t="str">
            <v>Приборы и измерительная аппаратура</v>
          </cell>
          <cell r="T142" t="str">
            <v>a</v>
          </cell>
        </row>
        <row r="143">
          <cell r="A143" t="str">
            <v>3.3</v>
          </cell>
          <cell r="B143" t="str">
            <v>Компьютеры и оргтехника</v>
          </cell>
          <cell r="T143" t="str">
            <v>a</v>
          </cell>
        </row>
        <row r="144">
          <cell r="A144" t="str">
            <v>3.3.1</v>
          </cell>
          <cell r="B144" t="str">
            <v>Оргтехника, компьютерная техника, мебель</v>
          </cell>
          <cell r="T144" t="str">
            <v>a</v>
          </cell>
        </row>
        <row r="145">
          <cell r="A145" t="str">
            <v>3.4</v>
          </cell>
          <cell r="B145" t="str">
            <v>Нематериальные активы</v>
          </cell>
          <cell r="T145" t="str">
            <v>a</v>
          </cell>
        </row>
        <row r="146">
          <cell r="A146" t="str">
            <v>3.4.1</v>
          </cell>
          <cell r="B146" t="str">
            <v>Программное обеспечение</v>
          </cell>
          <cell r="T146" t="str">
            <v>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outlinePr summaryBelow="0"/>
  </sheetPr>
  <dimension ref="A1:Q181"/>
  <sheetViews>
    <sheetView showZeros="0" view="pageBreakPreview" zoomScale="55" zoomScaleNormal="25" zoomScaleSheetLayoutView="55" workbookViewId="0">
      <pane xSplit="2" ySplit="24" topLeftCell="D25" activePane="bottomRight" state="frozen"/>
      <selection pane="topRight" activeCell="C1" sqref="C1"/>
      <selection pane="bottomLeft" activeCell="A16" sqref="A16"/>
      <selection pane="bottomRight" activeCell="B161" sqref="B161"/>
    </sheetView>
  </sheetViews>
  <sheetFormatPr defaultColWidth="9" defaultRowHeight="15" outlineLevelRow="4" outlineLevelCol="1" x14ac:dyDescent="0.2"/>
  <cols>
    <col min="1" max="1" width="11" style="9" customWidth="1"/>
    <col min="2" max="2" width="74.625" style="5" customWidth="1"/>
    <col min="3" max="3" width="13.375" style="5" customWidth="1" outlineLevel="1"/>
    <col min="4" max="4" width="19.125" style="4" customWidth="1" outlineLevel="1"/>
    <col min="5" max="6" width="9.875" style="4" customWidth="1"/>
    <col min="7" max="7" width="19.125" style="4" customWidth="1"/>
    <col min="8" max="8" width="19.75" style="4" customWidth="1"/>
    <col min="9" max="9" width="18.75" style="4" customWidth="1"/>
    <col min="10" max="12" width="14.75" style="5" customWidth="1" outlineLevel="1"/>
    <col min="13" max="13" width="15.625" style="5" customWidth="1"/>
    <col min="14" max="16" width="18.75" style="5" customWidth="1" outlineLevel="1"/>
    <col min="17" max="17" width="21.375" style="5" customWidth="1"/>
    <col min="18" max="16384" width="9" style="5"/>
  </cols>
  <sheetData>
    <row r="1" spans="1:17" s="121" customFormat="1" ht="18.75" x14ac:dyDescent="0.3">
      <c r="A1" s="116"/>
      <c r="B1" s="117"/>
      <c r="C1" s="117"/>
      <c r="D1" s="118"/>
      <c r="E1" s="118"/>
      <c r="F1" s="118"/>
      <c r="G1" s="118"/>
      <c r="H1" s="118"/>
      <c r="I1" s="118"/>
      <c r="J1" s="117"/>
      <c r="K1" s="117"/>
      <c r="L1" s="117"/>
      <c r="M1" s="119"/>
      <c r="N1" s="117"/>
      <c r="O1" s="117"/>
      <c r="P1" s="117"/>
      <c r="Q1" s="120" t="s">
        <v>289</v>
      </c>
    </row>
    <row r="2" spans="1:17" s="121" customFormat="1" ht="18.75" outlineLevel="1" x14ac:dyDescent="0.3">
      <c r="A2" s="116"/>
      <c r="B2" s="117"/>
      <c r="C2" s="117"/>
      <c r="D2" s="118"/>
      <c r="E2" s="118"/>
      <c r="F2" s="118"/>
      <c r="G2" s="118"/>
      <c r="H2" s="118"/>
      <c r="I2" s="118"/>
      <c r="J2" s="117"/>
      <c r="K2" s="117"/>
      <c r="L2" s="117"/>
      <c r="M2" s="119"/>
      <c r="N2" s="117"/>
      <c r="O2" s="117"/>
      <c r="P2" s="117"/>
      <c r="Q2" s="120" t="s">
        <v>1</v>
      </c>
    </row>
    <row r="3" spans="1:17" s="121" customFormat="1" ht="18.75" outlineLevel="1" x14ac:dyDescent="0.3">
      <c r="A3" s="116"/>
      <c r="B3" s="117"/>
      <c r="C3" s="117"/>
      <c r="D3" s="118"/>
      <c r="E3" s="118"/>
      <c r="F3" s="118"/>
      <c r="G3" s="118"/>
      <c r="H3" s="118"/>
      <c r="I3" s="118"/>
      <c r="J3" s="117"/>
      <c r="K3" s="117"/>
      <c r="L3" s="117"/>
      <c r="M3" s="119"/>
      <c r="N3" s="117"/>
      <c r="O3" s="117"/>
      <c r="P3" s="117"/>
      <c r="Q3" s="120" t="s">
        <v>290</v>
      </c>
    </row>
    <row r="4" spans="1:17" s="121" customFormat="1" ht="15.75" outlineLevel="1" x14ac:dyDescent="0.25">
      <c r="A4" s="116"/>
      <c r="B4" s="117"/>
      <c r="C4" s="117"/>
      <c r="D4" s="118"/>
      <c r="E4" s="118"/>
      <c r="F4" s="118"/>
      <c r="G4" s="118"/>
      <c r="H4" s="118"/>
      <c r="I4" s="118"/>
      <c r="J4" s="117"/>
      <c r="K4" s="117"/>
      <c r="L4" s="117"/>
      <c r="M4" s="119"/>
      <c r="N4" s="122"/>
      <c r="O4" s="122"/>
      <c r="P4" s="122"/>
      <c r="Q4" s="117"/>
    </row>
    <row r="5" spans="1:17" s="121" customFormat="1" ht="30" outlineLevel="1" x14ac:dyDescent="0.4">
      <c r="A5" s="123" t="s">
        <v>291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s="121" customFormat="1" ht="20.25" outlineLevel="1" x14ac:dyDescent="0.3">
      <c r="A6" s="116"/>
      <c r="B6" s="117"/>
      <c r="C6" s="117"/>
      <c r="D6" s="118"/>
      <c r="E6" s="118"/>
      <c r="F6" s="118"/>
      <c r="G6" s="118"/>
      <c r="H6" s="118"/>
      <c r="I6" s="118"/>
      <c r="J6" s="117"/>
      <c r="K6" s="117"/>
      <c r="L6" s="117"/>
      <c r="M6" s="117"/>
      <c r="N6" s="125"/>
      <c r="O6" s="125"/>
      <c r="P6" s="125"/>
      <c r="Q6" s="125"/>
    </row>
    <row r="7" spans="1:17" s="121" customFormat="1" ht="20.25" outlineLevel="1" x14ac:dyDescent="0.3">
      <c r="A7" s="116"/>
      <c r="B7" s="117"/>
      <c r="C7" s="117"/>
      <c r="D7" s="118"/>
      <c r="E7" s="118"/>
      <c r="F7" s="118"/>
      <c r="G7" s="118"/>
      <c r="H7" s="118"/>
      <c r="I7" s="118"/>
      <c r="J7" s="117"/>
      <c r="K7" s="117"/>
      <c r="L7" s="117"/>
      <c r="M7" s="117"/>
      <c r="N7" s="125"/>
      <c r="O7" s="125"/>
      <c r="P7" s="125"/>
      <c r="Q7" s="125"/>
    </row>
    <row r="8" spans="1:17" s="121" customFormat="1" ht="20.25" customHeight="1" outlineLevel="1" x14ac:dyDescent="0.2">
      <c r="A8" s="116"/>
      <c r="B8" s="117"/>
      <c r="C8" s="117"/>
      <c r="D8" s="118"/>
      <c r="E8" s="118"/>
      <c r="F8" s="118"/>
      <c r="G8" s="118"/>
      <c r="H8" s="118"/>
      <c r="I8" s="118"/>
      <c r="J8" s="117"/>
      <c r="K8" s="117"/>
      <c r="L8" s="117"/>
      <c r="M8" s="117"/>
      <c r="N8" s="126"/>
      <c r="O8" s="126"/>
      <c r="P8" s="126"/>
      <c r="Q8" s="126"/>
    </row>
    <row r="9" spans="1:17" s="121" customFormat="1" ht="30" outlineLevel="1" x14ac:dyDescent="0.4">
      <c r="A9" s="11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28"/>
      <c r="P9" s="128"/>
      <c r="Q9" s="128"/>
    </row>
    <row r="10" spans="1:17" s="121" customFormat="1" ht="15.75" outlineLevel="1" x14ac:dyDescent="0.25">
      <c r="A10" s="129"/>
      <c r="B10" s="117"/>
      <c r="C10" s="117"/>
      <c r="D10" s="118"/>
      <c r="E10" s="118"/>
      <c r="F10" s="118"/>
      <c r="G10" s="118"/>
      <c r="H10" s="118"/>
      <c r="I10" s="118"/>
      <c r="J10" s="117"/>
      <c r="K10" s="117"/>
      <c r="L10" s="117"/>
      <c r="M10" s="117"/>
      <c r="N10" s="130"/>
      <c r="O10" s="130"/>
      <c r="P10" s="130"/>
      <c r="Q10" s="131"/>
    </row>
    <row r="11" spans="1:17" ht="18.75" collapsed="1" x14ac:dyDescent="0.3">
      <c r="A11" s="1"/>
      <c r="B11" s="2"/>
      <c r="C11" s="2"/>
      <c r="D11" s="3"/>
      <c r="E11" s="3"/>
      <c r="F11" s="3"/>
      <c r="G11" s="3"/>
      <c r="H11" s="3"/>
      <c r="M11" s="6"/>
      <c r="Q11" s="7" t="s">
        <v>0</v>
      </c>
    </row>
    <row r="12" spans="1:17" ht="18.75" hidden="1" outlineLevel="1" x14ac:dyDescent="0.3">
      <c r="A12" s="1"/>
      <c r="B12" s="2"/>
      <c r="C12" s="2"/>
      <c r="D12" s="3"/>
      <c r="E12" s="3"/>
      <c r="F12" s="3"/>
      <c r="G12" s="3"/>
      <c r="H12" s="3"/>
      <c r="M12" s="8"/>
      <c r="Q12" s="7" t="s">
        <v>1</v>
      </c>
    </row>
    <row r="13" spans="1:17" ht="18.75" hidden="1" outlineLevel="1" x14ac:dyDescent="0.3">
      <c r="M13" s="8"/>
      <c r="Q13" s="7" t="s">
        <v>2</v>
      </c>
    </row>
    <row r="14" spans="1:17" ht="15.75" hidden="1" outlineLevel="1" x14ac:dyDescent="0.25">
      <c r="M14" s="8"/>
      <c r="N14" s="10"/>
      <c r="O14" s="10"/>
      <c r="P14" s="10"/>
    </row>
    <row r="15" spans="1:17" ht="30" hidden="1" outlineLevel="1" x14ac:dyDescent="0.4">
      <c r="A15" s="11" t="s">
        <v>3</v>
      </c>
    </row>
    <row r="16" spans="1:17" ht="20.25" hidden="1" outlineLevel="1" x14ac:dyDescent="0.3">
      <c r="N16" s="13" t="s">
        <v>4</v>
      </c>
      <c r="O16" s="13"/>
      <c r="P16" s="13"/>
      <c r="Q16" s="13"/>
    </row>
    <row r="17" spans="1:17" ht="20.25" hidden="1" outlineLevel="1" x14ac:dyDescent="0.3">
      <c r="N17" s="13" t="s">
        <v>5</v>
      </c>
      <c r="O17" s="13"/>
      <c r="P17" s="13"/>
      <c r="Q17" s="13"/>
    </row>
    <row r="18" spans="1:17" ht="20.25" hidden="1" customHeight="1" outlineLevel="1" x14ac:dyDescent="0.2">
      <c r="N18" s="14" t="s">
        <v>6</v>
      </c>
      <c r="O18" s="14"/>
      <c r="P18" s="14"/>
      <c r="Q18" s="14"/>
    </row>
    <row r="19" spans="1:17" ht="30" hidden="1" outlineLevel="1" x14ac:dyDescent="0.4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5">
        <v>41712</v>
      </c>
      <c r="O19" s="15"/>
      <c r="P19" s="15"/>
      <c r="Q19" s="15"/>
    </row>
    <row r="20" spans="1:17" ht="15.75" hidden="1" outlineLevel="1" x14ac:dyDescent="0.25">
      <c r="A20" s="16"/>
      <c r="B20" s="2"/>
      <c r="C20" s="2"/>
      <c r="D20" s="3"/>
      <c r="E20" s="3"/>
      <c r="F20" s="3"/>
      <c r="G20" s="3"/>
      <c r="H20" s="3"/>
      <c r="I20" s="3"/>
      <c r="J20" s="2"/>
      <c r="K20" s="2"/>
      <c r="L20" s="2"/>
      <c r="M20" s="2"/>
      <c r="Q20" s="17" t="s">
        <v>7</v>
      </c>
    </row>
    <row r="21" spans="1:17" ht="34.5" customHeight="1" x14ac:dyDescent="0.2">
      <c r="A21" s="18" t="s">
        <v>8</v>
      </c>
      <c r="B21" s="19" t="s">
        <v>9</v>
      </c>
      <c r="C21" s="20" t="s">
        <v>10</v>
      </c>
      <c r="D21" s="20" t="s">
        <v>11</v>
      </c>
      <c r="E21" s="21" t="s">
        <v>12</v>
      </c>
      <c r="F21" s="21" t="s">
        <v>13</v>
      </c>
      <c r="G21" s="20" t="s">
        <v>14</v>
      </c>
      <c r="H21" s="20" t="s">
        <v>15</v>
      </c>
      <c r="I21" s="20" t="s">
        <v>16</v>
      </c>
      <c r="J21" s="22" t="s">
        <v>17</v>
      </c>
      <c r="K21" s="23"/>
      <c r="L21" s="23"/>
      <c r="M21" s="24"/>
      <c r="N21" s="22" t="s">
        <v>18</v>
      </c>
      <c r="O21" s="23"/>
      <c r="P21" s="23"/>
      <c r="Q21" s="24"/>
    </row>
    <row r="22" spans="1:17" ht="50.25" customHeight="1" x14ac:dyDescent="0.2">
      <c r="A22" s="25"/>
      <c r="B22" s="26"/>
      <c r="C22" s="27"/>
      <c r="D22" s="27"/>
      <c r="E22" s="28"/>
      <c r="F22" s="28"/>
      <c r="G22" s="27"/>
      <c r="H22" s="27"/>
      <c r="I22" s="27"/>
      <c r="J22" s="29" t="s">
        <v>21</v>
      </c>
      <c r="K22" s="29" t="s">
        <v>22</v>
      </c>
      <c r="L22" s="29" t="s">
        <v>23</v>
      </c>
      <c r="M22" s="29" t="s">
        <v>24</v>
      </c>
      <c r="N22" s="29" t="s">
        <v>21</v>
      </c>
      <c r="O22" s="29" t="s">
        <v>22</v>
      </c>
      <c r="P22" s="29" t="s">
        <v>23</v>
      </c>
      <c r="Q22" s="30" t="s">
        <v>24</v>
      </c>
    </row>
    <row r="23" spans="1:17" ht="36.75" customHeight="1" x14ac:dyDescent="0.2">
      <c r="A23" s="25"/>
      <c r="B23" s="31"/>
      <c r="C23" s="32" t="s">
        <v>25</v>
      </c>
      <c r="D23" s="32" t="s">
        <v>26</v>
      </c>
      <c r="E23" s="33"/>
      <c r="F23" s="33"/>
      <c r="G23" s="32" t="s">
        <v>27</v>
      </c>
      <c r="H23" s="32" t="s">
        <v>27</v>
      </c>
      <c r="I23" s="32" t="s">
        <v>27</v>
      </c>
      <c r="J23" s="32" t="s">
        <v>26</v>
      </c>
      <c r="K23" s="32" t="s">
        <v>26</v>
      </c>
      <c r="L23" s="32" t="s">
        <v>26</v>
      </c>
      <c r="M23" s="32" t="s">
        <v>26</v>
      </c>
      <c r="N23" s="32" t="s">
        <v>27</v>
      </c>
      <c r="O23" s="32" t="s">
        <v>27</v>
      </c>
      <c r="P23" s="32" t="s">
        <v>27</v>
      </c>
      <c r="Q23" s="34" t="s">
        <v>27</v>
      </c>
    </row>
    <row r="24" spans="1:17" s="41" customFormat="1" ht="48" customHeight="1" x14ac:dyDescent="0.3">
      <c r="A24" s="35"/>
      <c r="B24" s="36" t="s">
        <v>28</v>
      </c>
      <c r="C24" s="36"/>
      <c r="D24" s="37">
        <f>SUBTOTAL(9,D25:D156)</f>
        <v>136.86000000000004</v>
      </c>
      <c r="E24" s="38"/>
      <c r="F24" s="38"/>
      <c r="G24" s="38">
        <v>1309618.5360000001</v>
      </c>
      <c r="H24" s="38">
        <v>1282422.7590000001</v>
      </c>
      <c r="I24" s="38">
        <v>82468.923999999985</v>
      </c>
      <c r="J24" s="39">
        <v>18.73</v>
      </c>
      <c r="K24" s="39">
        <v>64.27</v>
      </c>
      <c r="L24" s="39">
        <v>53.86</v>
      </c>
      <c r="M24" s="39">
        <v>136.86000000000004</v>
      </c>
      <c r="N24" s="40">
        <v>82468.923999999985</v>
      </c>
      <c r="O24" s="40">
        <v>643830.81799999997</v>
      </c>
      <c r="P24" s="40">
        <v>549669.62499999988</v>
      </c>
      <c r="Q24" s="40">
        <v>1275969.3669999999</v>
      </c>
    </row>
    <row r="25" spans="1:17" s="52" customFormat="1" ht="48" customHeight="1" outlineLevel="1" x14ac:dyDescent="0.3">
      <c r="A25" s="42" t="s">
        <v>29</v>
      </c>
      <c r="B25" s="43" t="s">
        <v>30</v>
      </c>
      <c r="C25" s="44"/>
      <c r="D25" s="45">
        <f>SUBTOTAL(9,D26:D106)</f>
        <v>117.05000000000001</v>
      </c>
      <c r="E25" s="46"/>
      <c r="F25" s="46"/>
      <c r="G25" s="46">
        <v>909170.03399999987</v>
      </c>
      <c r="H25" s="46">
        <v>894176.83</v>
      </c>
      <c r="I25" s="46">
        <v>69445.736000000004</v>
      </c>
      <c r="J25" s="47">
        <v>16.8</v>
      </c>
      <c r="K25" s="47">
        <v>55.139999999999993</v>
      </c>
      <c r="L25" s="47">
        <v>45.11</v>
      </c>
      <c r="M25" s="47">
        <v>117.05000000000001</v>
      </c>
      <c r="N25" s="48">
        <v>69445.736000000004</v>
      </c>
      <c r="O25" s="49">
        <v>467738.11000000004</v>
      </c>
      <c r="P25" s="49">
        <v>355437.06999999995</v>
      </c>
      <c r="Q25" s="49">
        <v>892620.91599999997</v>
      </c>
    </row>
    <row r="26" spans="1:17" s="61" customFormat="1" ht="42" customHeight="1" outlineLevel="2" x14ac:dyDescent="0.25">
      <c r="A26" s="53" t="s">
        <v>31</v>
      </c>
      <c r="B26" s="54" t="s">
        <v>32</v>
      </c>
      <c r="C26" s="55"/>
      <c r="D26" s="56">
        <f>SUBTOTAL(9,D27:D89)</f>
        <v>115.85</v>
      </c>
      <c r="E26" s="57"/>
      <c r="F26" s="57"/>
      <c r="G26" s="57">
        <v>807292.03399999987</v>
      </c>
      <c r="H26" s="57">
        <v>792298.83</v>
      </c>
      <c r="I26" s="57">
        <v>69445.736000000004</v>
      </c>
      <c r="J26" s="56">
        <v>16.8</v>
      </c>
      <c r="K26" s="56">
        <v>53.94</v>
      </c>
      <c r="L26" s="56">
        <v>45.11</v>
      </c>
      <c r="M26" s="56">
        <v>115.85</v>
      </c>
      <c r="N26" s="58">
        <v>69445.736000000004</v>
      </c>
      <c r="O26" s="59">
        <v>423198.36000000004</v>
      </c>
      <c r="P26" s="59">
        <v>298098.81999999995</v>
      </c>
      <c r="Q26" s="59">
        <v>790742.91599999997</v>
      </c>
    </row>
    <row r="27" spans="1:17" s="70" customFormat="1" ht="33" customHeight="1" outlineLevel="3" x14ac:dyDescent="0.25">
      <c r="A27" s="62" t="s">
        <v>33</v>
      </c>
      <c r="B27" s="63" t="s">
        <v>34</v>
      </c>
      <c r="C27" s="64"/>
      <c r="D27" s="65">
        <f>SUBTOTAL(9,D28:D52)</f>
        <v>6.7300000000000013</v>
      </c>
      <c r="E27" s="66"/>
      <c r="F27" s="66"/>
      <c r="G27" s="66">
        <v>46457.619999999995</v>
      </c>
      <c r="H27" s="66">
        <v>40516.606</v>
      </c>
      <c r="I27" s="66">
        <v>5736.6059999999998</v>
      </c>
      <c r="J27" s="65">
        <v>2.5500000000000003</v>
      </c>
      <c r="K27" s="65">
        <v>2.37</v>
      </c>
      <c r="L27" s="65">
        <v>1.8099999999999998</v>
      </c>
      <c r="M27" s="65">
        <v>6.7300000000000013</v>
      </c>
      <c r="N27" s="67">
        <v>5736.6059999999998</v>
      </c>
      <c r="O27" s="68">
        <v>22980</v>
      </c>
      <c r="P27" s="68">
        <v>11500</v>
      </c>
      <c r="Q27" s="68">
        <v>40216.606</v>
      </c>
    </row>
    <row r="28" spans="1:17" s="4" customFormat="1" ht="33" customHeight="1" outlineLevel="4" x14ac:dyDescent="0.2">
      <c r="A28" s="71" t="s">
        <v>35</v>
      </c>
      <c r="B28" s="72" t="s">
        <v>36</v>
      </c>
      <c r="C28" s="73" t="s">
        <v>37</v>
      </c>
      <c r="D28" s="74" t="s">
        <v>38</v>
      </c>
      <c r="E28" s="75">
        <v>2015</v>
      </c>
      <c r="F28" s="75">
        <v>2015</v>
      </c>
      <c r="G28" s="76">
        <v>1900</v>
      </c>
      <c r="H28" s="76">
        <v>1900</v>
      </c>
      <c r="I28" s="76"/>
      <c r="J28" s="77" t="s">
        <v>38</v>
      </c>
      <c r="K28" s="78"/>
      <c r="L28" s="78"/>
      <c r="M28" s="78" t="s">
        <v>38</v>
      </c>
      <c r="N28" s="79"/>
      <c r="O28" s="79">
        <v>1900</v>
      </c>
      <c r="P28" s="79"/>
      <c r="Q28" s="79">
        <v>1900</v>
      </c>
    </row>
    <row r="29" spans="1:17" s="4" customFormat="1" ht="33" customHeight="1" outlineLevel="4" x14ac:dyDescent="0.2">
      <c r="A29" s="71" t="s">
        <v>39</v>
      </c>
      <c r="B29" s="72" t="s">
        <v>40</v>
      </c>
      <c r="C29" s="73" t="s">
        <v>41</v>
      </c>
      <c r="D29" s="74" t="s">
        <v>38</v>
      </c>
      <c r="E29" s="75">
        <v>2015</v>
      </c>
      <c r="F29" s="75">
        <v>2015</v>
      </c>
      <c r="G29" s="76">
        <v>1200</v>
      </c>
      <c r="H29" s="76">
        <v>1200</v>
      </c>
      <c r="I29" s="76"/>
      <c r="J29" s="77" t="s">
        <v>38</v>
      </c>
      <c r="K29" s="77"/>
      <c r="L29" s="77"/>
      <c r="M29" s="78" t="s">
        <v>38</v>
      </c>
      <c r="N29" s="79"/>
      <c r="O29" s="79">
        <v>1200</v>
      </c>
      <c r="P29" s="79"/>
      <c r="Q29" s="79">
        <v>1200</v>
      </c>
    </row>
    <row r="30" spans="1:17" s="4" customFormat="1" ht="33" customHeight="1" outlineLevel="4" x14ac:dyDescent="0.2">
      <c r="A30" s="71" t="s">
        <v>43</v>
      </c>
      <c r="B30" s="72" t="s">
        <v>44</v>
      </c>
      <c r="C30" s="73" t="s">
        <v>45</v>
      </c>
      <c r="D30" s="74">
        <v>0.25</v>
      </c>
      <c r="E30" s="75">
        <v>2013</v>
      </c>
      <c r="F30" s="75">
        <v>2014</v>
      </c>
      <c r="G30" s="76">
        <v>3440.0140000000001</v>
      </c>
      <c r="H30" s="76">
        <v>682</v>
      </c>
      <c r="I30" s="76">
        <v>382</v>
      </c>
      <c r="J30" s="77">
        <v>0.25</v>
      </c>
      <c r="K30" s="77"/>
      <c r="L30" s="77"/>
      <c r="M30" s="78">
        <v>0.25</v>
      </c>
      <c r="N30" s="79">
        <v>382</v>
      </c>
      <c r="O30" s="79"/>
      <c r="P30" s="79"/>
      <c r="Q30" s="79">
        <v>382</v>
      </c>
    </row>
    <row r="31" spans="1:17" s="4" customFormat="1" ht="33" customHeight="1" outlineLevel="4" x14ac:dyDescent="0.2">
      <c r="A31" s="71" t="s">
        <v>46</v>
      </c>
      <c r="B31" s="72" t="s">
        <v>47</v>
      </c>
      <c r="C31" s="73" t="s">
        <v>41</v>
      </c>
      <c r="D31" s="74">
        <v>0.25</v>
      </c>
      <c r="E31" s="75">
        <v>2013</v>
      </c>
      <c r="F31" s="75">
        <v>2014</v>
      </c>
      <c r="G31" s="76">
        <v>1966</v>
      </c>
      <c r="H31" s="76">
        <v>290</v>
      </c>
      <c r="I31" s="76">
        <v>290</v>
      </c>
      <c r="J31" s="77">
        <v>0.25</v>
      </c>
      <c r="K31" s="77"/>
      <c r="L31" s="77"/>
      <c r="M31" s="78">
        <v>0.25</v>
      </c>
      <c r="N31" s="79">
        <v>290</v>
      </c>
      <c r="O31" s="79"/>
      <c r="P31" s="79"/>
      <c r="Q31" s="79">
        <v>290</v>
      </c>
    </row>
    <row r="32" spans="1:17" s="4" customFormat="1" ht="33" customHeight="1" outlineLevel="4" x14ac:dyDescent="0.2">
      <c r="A32" s="71" t="s">
        <v>48</v>
      </c>
      <c r="B32" s="72" t="s">
        <v>49</v>
      </c>
      <c r="C32" s="73" t="s">
        <v>41</v>
      </c>
      <c r="D32" s="74">
        <v>0.25</v>
      </c>
      <c r="E32" s="75">
        <v>2013</v>
      </c>
      <c r="F32" s="75">
        <v>2014</v>
      </c>
      <c r="G32" s="76">
        <v>1797</v>
      </c>
      <c r="H32" s="76">
        <v>290</v>
      </c>
      <c r="I32" s="76">
        <v>290</v>
      </c>
      <c r="J32" s="77">
        <v>0.25</v>
      </c>
      <c r="K32" s="77"/>
      <c r="L32" s="77"/>
      <c r="M32" s="78">
        <v>0.25</v>
      </c>
      <c r="N32" s="79">
        <v>290</v>
      </c>
      <c r="O32" s="79"/>
      <c r="P32" s="79"/>
      <c r="Q32" s="79">
        <v>290</v>
      </c>
    </row>
    <row r="33" spans="1:17" s="4" customFormat="1" ht="33" customHeight="1" outlineLevel="4" x14ac:dyDescent="0.2">
      <c r="A33" s="71" t="s">
        <v>50</v>
      </c>
      <c r="B33" s="72" t="s">
        <v>51</v>
      </c>
      <c r="C33" s="73" t="s">
        <v>45</v>
      </c>
      <c r="D33" s="74">
        <v>1.6</v>
      </c>
      <c r="E33" s="75">
        <v>2013</v>
      </c>
      <c r="F33" s="75">
        <v>2014</v>
      </c>
      <c r="G33" s="76">
        <v>4174.6059999999998</v>
      </c>
      <c r="H33" s="76">
        <v>4174.6059999999998</v>
      </c>
      <c r="I33" s="76">
        <v>4174.6059999999998</v>
      </c>
      <c r="J33" s="77">
        <v>1.6</v>
      </c>
      <c r="K33" s="77"/>
      <c r="L33" s="77"/>
      <c r="M33" s="78">
        <v>1.6</v>
      </c>
      <c r="N33" s="79">
        <v>4174.6059999999998</v>
      </c>
      <c r="O33" s="79"/>
      <c r="P33" s="79"/>
      <c r="Q33" s="79">
        <v>4174.6059999999998</v>
      </c>
    </row>
    <row r="34" spans="1:17" s="4" customFormat="1" ht="33" customHeight="1" outlineLevel="4" x14ac:dyDescent="0.2">
      <c r="A34" s="71" t="s">
        <v>52</v>
      </c>
      <c r="B34" s="72" t="s">
        <v>53</v>
      </c>
      <c r="C34" s="73" t="s">
        <v>45</v>
      </c>
      <c r="D34" s="78">
        <v>0.25</v>
      </c>
      <c r="E34" s="75">
        <v>2015</v>
      </c>
      <c r="F34" s="75">
        <v>2015</v>
      </c>
      <c r="G34" s="76">
        <v>800</v>
      </c>
      <c r="H34" s="76">
        <v>800</v>
      </c>
      <c r="I34" s="76"/>
      <c r="J34" s="78"/>
      <c r="K34" s="78">
        <v>0.25</v>
      </c>
      <c r="L34" s="78"/>
      <c r="M34" s="78">
        <v>0.25</v>
      </c>
      <c r="N34" s="79"/>
      <c r="O34" s="79">
        <v>800</v>
      </c>
      <c r="P34" s="79"/>
      <c r="Q34" s="79">
        <v>800</v>
      </c>
    </row>
    <row r="35" spans="1:17" s="4" customFormat="1" ht="33" customHeight="1" outlineLevel="4" x14ac:dyDescent="0.2">
      <c r="A35" s="71" t="s">
        <v>54</v>
      </c>
      <c r="B35" s="72" t="s">
        <v>55</v>
      </c>
      <c r="C35" s="73" t="s">
        <v>45</v>
      </c>
      <c r="D35" s="78">
        <v>0.4</v>
      </c>
      <c r="E35" s="75">
        <v>2015</v>
      </c>
      <c r="F35" s="75">
        <v>2015</v>
      </c>
      <c r="G35" s="76">
        <v>1030</v>
      </c>
      <c r="H35" s="76">
        <v>1030</v>
      </c>
      <c r="I35" s="76"/>
      <c r="J35" s="78"/>
      <c r="K35" s="78">
        <v>0.4</v>
      </c>
      <c r="L35" s="78"/>
      <c r="M35" s="78">
        <v>0.4</v>
      </c>
      <c r="N35" s="79"/>
      <c r="O35" s="79">
        <v>1030</v>
      </c>
      <c r="P35" s="79"/>
      <c r="Q35" s="79">
        <v>1030</v>
      </c>
    </row>
    <row r="36" spans="1:17" s="4" customFormat="1" ht="33" customHeight="1" outlineLevel="4" x14ac:dyDescent="0.2">
      <c r="A36" s="71" t="s">
        <v>56</v>
      </c>
      <c r="B36" s="72" t="s">
        <v>57</v>
      </c>
      <c r="C36" s="73" t="s">
        <v>45</v>
      </c>
      <c r="D36" s="78">
        <v>0.16</v>
      </c>
      <c r="E36" s="75">
        <v>2015</v>
      </c>
      <c r="F36" s="75">
        <v>2015</v>
      </c>
      <c r="G36" s="76">
        <v>800</v>
      </c>
      <c r="H36" s="76">
        <v>800</v>
      </c>
      <c r="I36" s="76"/>
      <c r="J36" s="78"/>
      <c r="K36" s="78">
        <v>0.16</v>
      </c>
      <c r="L36" s="78"/>
      <c r="M36" s="78">
        <v>0.16</v>
      </c>
      <c r="N36" s="79"/>
      <c r="O36" s="79">
        <v>800</v>
      </c>
      <c r="P36" s="79"/>
      <c r="Q36" s="79">
        <v>800</v>
      </c>
    </row>
    <row r="37" spans="1:17" s="4" customFormat="1" ht="33" customHeight="1" outlineLevel="4" x14ac:dyDescent="0.2">
      <c r="A37" s="71" t="s">
        <v>58</v>
      </c>
      <c r="B37" s="72" t="s">
        <v>59</v>
      </c>
      <c r="C37" s="73" t="s">
        <v>45</v>
      </c>
      <c r="D37" s="78">
        <v>0.2</v>
      </c>
      <c r="E37" s="75">
        <v>2014</v>
      </c>
      <c r="F37" s="75">
        <v>2014</v>
      </c>
      <c r="G37" s="76">
        <v>600</v>
      </c>
      <c r="H37" s="76">
        <v>600</v>
      </c>
      <c r="I37" s="76">
        <v>600</v>
      </c>
      <c r="J37" s="78">
        <v>0.2</v>
      </c>
      <c r="K37" s="78"/>
      <c r="L37" s="78"/>
      <c r="M37" s="78">
        <v>0.2</v>
      </c>
      <c r="N37" s="79">
        <v>600</v>
      </c>
      <c r="O37" s="79"/>
      <c r="P37" s="79"/>
      <c r="Q37" s="79">
        <v>600</v>
      </c>
    </row>
    <row r="38" spans="1:17" s="4" customFormat="1" ht="33" customHeight="1" outlineLevel="4" x14ac:dyDescent="0.2">
      <c r="A38" s="71" t="s">
        <v>60</v>
      </c>
      <c r="B38" s="72" t="s">
        <v>61</v>
      </c>
      <c r="C38" s="73" t="s">
        <v>45</v>
      </c>
      <c r="D38" s="78">
        <v>0.25</v>
      </c>
      <c r="E38" s="75">
        <v>2015</v>
      </c>
      <c r="F38" s="75">
        <v>2015</v>
      </c>
      <c r="G38" s="76">
        <v>400</v>
      </c>
      <c r="H38" s="76">
        <v>400</v>
      </c>
      <c r="I38" s="76"/>
      <c r="J38" s="78"/>
      <c r="K38" s="78">
        <v>0.25</v>
      </c>
      <c r="L38" s="78"/>
      <c r="M38" s="78">
        <v>0.25</v>
      </c>
      <c r="N38" s="79"/>
      <c r="O38" s="79">
        <v>400</v>
      </c>
      <c r="P38" s="79"/>
      <c r="Q38" s="79">
        <v>400</v>
      </c>
    </row>
    <row r="39" spans="1:17" s="4" customFormat="1" ht="33" customHeight="1" outlineLevel="4" x14ac:dyDescent="0.2">
      <c r="A39" s="71" t="s">
        <v>62</v>
      </c>
      <c r="B39" s="72" t="s">
        <v>63</v>
      </c>
      <c r="C39" s="73" t="s">
        <v>41</v>
      </c>
      <c r="D39" s="78">
        <v>0.4</v>
      </c>
      <c r="E39" s="75">
        <v>2015</v>
      </c>
      <c r="F39" s="75">
        <v>2015</v>
      </c>
      <c r="G39" s="76">
        <v>3800</v>
      </c>
      <c r="H39" s="76">
        <v>3800</v>
      </c>
      <c r="I39" s="76"/>
      <c r="J39" s="78"/>
      <c r="K39" s="78">
        <v>0.4</v>
      </c>
      <c r="L39" s="78"/>
      <c r="M39" s="78">
        <v>0.4</v>
      </c>
      <c r="N39" s="79"/>
      <c r="O39" s="79">
        <v>3800</v>
      </c>
      <c r="P39" s="79"/>
      <c r="Q39" s="79">
        <v>3800</v>
      </c>
    </row>
    <row r="40" spans="1:17" s="4" customFormat="1" ht="33" customHeight="1" outlineLevel="4" x14ac:dyDescent="0.2">
      <c r="A40" s="71" t="s">
        <v>64</v>
      </c>
      <c r="B40" s="72" t="s">
        <v>65</v>
      </c>
      <c r="C40" s="73" t="s">
        <v>45</v>
      </c>
      <c r="D40" s="78">
        <v>0.25</v>
      </c>
      <c r="E40" s="75">
        <v>2015</v>
      </c>
      <c r="F40" s="75">
        <v>2015</v>
      </c>
      <c r="G40" s="76">
        <v>800</v>
      </c>
      <c r="H40" s="76">
        <v>800</v>
      </c>
      <c r="I40" s="76"/>
      <c r="J40" s="78"/>
      <c r="K40" s="78">
        <v>0.25</v>
      </c>
      <c r="L40" s="78"/>
      <c r="M40" s="78">
        <v>0.25</v>
      </c>
      <c r="N40" s="79"/>
      <c r="O40" s="79">
        <v>800</v>
      </c>
      <c r="P40" s="79"/>
      <c r="Q40" s="79">
        <v>800</v>
      </c>
    </row>
    <row r="41" spans="1:17" s="4" customFormat="1" ht="33" customHeight="1" outlineLevel="4" x14ac:dyDescent="0.2">
      <c r="A41" s="71" t="s">
        <v>66</v>
      </c>
      <c r="B41" s="72" t="s">
        <v>67</v>
      </c>
      <c r="C41" s="73" t="s">
        <v>45</v>
      </c>
      <c r="D41" s="78">
        <v>0.25</v>
      </c>
      <c r="E41" s="75">
        <v>2015</v>
      </c>
      <c r="F41" s="75">
        <v>2015</v>
      </c>
      <c r="G41" s="76">
        <v>400</v>
      </c>
      <c r="H41" s="76">
        <v>400</v>
      </c>
      <c r="I41" s="76"/>
      <c r="J41" s="78"/>
      <c r="K41" s="78">
        <v>0.25</v>
      </c>
      <c r="L41" s="78"/>
      <c r="M41" s="78">
        <v>0.25</v>
      </c>
      <c r="N41" s="79"/>
      <c r="O41" s="79">
        <v>400</v>
      </c>
      <c r="P41" s="79"/>
      <c r="Q41" s="79">
        <v>400</v>
      </c>
    </row>
    <row r="42" spans="1:17" s="4" customFormat="1" ht="33" customHeight="1" outlineLevel="4" x14ac:dyDescent="0.2">
      <c r="A42" s="71" t="s">
        <v>68</v>
      </c>
      <c r="B42" s="72" t="s">
        <v>69</v>
      </c>
      <c r="C42" s="73" t="s">
        <v>45</v>
      </c>
      <c r="D42" s="78">
        <v>0.16</v>
      </c>
      <c r="E42" s="75">
        <v>2015</v>
      </c>
      <c r="F42" s="75">
        <v>2015</v>
      </c>
      <c r="G42" s="76">
        <v>400</v>
      </c>
      <c r="H42" s="76">
        <v>400</v>
      </c>
      <c r="I42" s="76"/>
      <c r="J42" s="78"/>
      <c r="K42" s="78">
        <v>0.16</v>
      </c>
      <c r="L42" s="78"/>
      <c r="M42" s="78">
        <v>0.16</v>
      </c>
      <c r="N42" s="79"/>
      <c r="O42" s="79">
        <v>400</v>
      </c>
      <c r="P42" s="79"/>
      <c r="Q42" s="79">
        <v>400</v>
      </c>
    </row>
    <row r="43" spans="1:17" s="4" customFormat="1" ht="33" customHeight="1" outlineLevel="4" x14ac:dyDescent="0.2">
      <c r="A43" s="71" t="s">
        <v>70</v>
      </c>
      <c r="B43" s="72" t="s">
        <v>71</v>
      </c>
      <c r="C43" s="73" t="s">
        <v>45</v>
      </c>
      <c r="D43" s="74" t="s">
        <v>38</v>
      </c>
      <c r="E43" s="75">
        <v>2015</v>
      </c>
      <c r="F43" s="75">
        <v>2015</v>
      </c>
      <c r="G43" s="76">
        <v>4100</v>
      </c>
      <c r="H43" s="76">
        <v>4100</v>
      </c>
      <c r="I43" s="76"/>
      <c r="J43" s="77"/>
      <c r="K43" s="77" t="s">
        <v>38</v>
      </c>
      <c r="L43" s="77"/>
      <c r="M43" s="78" t="s">
        <v>38</v>
      </c>
      <c r="N43" s="79"/>
      <c r="O43" s="79">
        <v>4100</v>
      </c>
      <c r="P43" s="79"/>
      <c r="Q43" s="79">
        <v>4100</v>
      </c>
    </row>
    <row r="44" spans="1:17" s="4" customFormat="1" ht="33" customHeight="1" outlineLevel="4" x14ac:dyDescent="0.2">
      <c r="A44" s="71" t="s">
        <v>72</v>
      </c>
      <c r="B44" s="72" t="s">
        <v>73</v>
      </c>
      <c r="C44" s="73" t="s">
        <v>45</v>
      </c>
      <c r="D44" s="74" t="s">
        <v>38</v>
      </c>
      <c r="E44" s="75">
        <v>2015</v>
      </c>
      <c r="F44" s="75">
        <v>2015</v>
      </c>
      <c r="G44" s="76">
        <v>3950</v>
      </c>
      <c r="H44" s="76">
        <v>3950</v>
      </c>
      <c r="I44" s="76"/>
      <c r="J44" s="77"/>
      <c r="K44" s="77" t="s">
        <v>38</v>
      </c>
      <c r="L44" s="77"/>
      <c r="M44" s="78" t="s">
        <v>38</v>
      </c>
      <c r="N44" s="79"/>
      <c r="O44" s="79">
        <v>3950</v>
      </c>
      <c r="P44" s="79"/>
      <c r="Q44" s="79">
        <v>3950</v>
      </c>
    </row>
    <row r="45" spans="1:17" s="4" customFormat="1" ht="33" customHeight="1" outlineLevel="4" x14ac:dyDescent="0.2">
      <c r="A45" s="71" t="s">
        <v>74</v>
      </c>
      <c r="B45" s="72" t="s">
        <v>75</v>
      </c>
      <c r="C45" s="73" t="s">
        <v>41</v>
      </c>
      <c r="D45" s="78">
        <v>0.25</v>
      </c>
      <c r="E45" s="75">
        <v>2015</v>
      </c>
      <c r="F45" s="75">
        <v>2015</v>
      </c>
      <c r="G45" s="76">
        <v>3400</v>
      </c>
      <c r="H45" s="76">
        <v>3400</v>
      </c>
      <c r="I45" s="76"/>
      <c r="J45" s="77"/>
      <c r="K45" s="78">
        <v>0.25</v>
      </c>
      <c r="L45" s="78"/>
      <c r="M45" s="78">
        <v>0.25</v>
      </c>
      <c r="N45" s="79"/>
      <c r="O45" s="79">
        <v>3400</v>
      </c>
      <c r="P45" s="79"/>
      <c r="Q45" s="79">
        <v>3400</v>
      </c>
    </row>
    <row r="46" spans="1:17" s="4" customFormat="1" ht="33" customHeight="1" outlineLevel="4" x14ac:dyDescent="0.2">
      <c r="A46" s="71" t="s">
        <v>76</v>
      </c>
      <c r="B46" s="72" t="s">
        <v>77</v>
      </c>
      <c r="C46" s="73" t="s">
        <v>41</v>
      </c>
      <c r="D46" s="78">
        <v>0.25</v>
      </c>
      <c r="E46" s="75">
        <v>2016</v>
      </c>
      <c r="F46" s="75">
        <v>2016</v>
      </c>
      <c r="G46" s="76">
        <v>3400</v>
      </c>
      <c r="H46" s="76">
        <v>3400</v>
      </c>
      <c r="I46" s="76"/>
      <c r="J46" s="77"/>
      <c r="K46" s="78"/>
      <c r="L46" s="78">
        <v>0.25</v>
      </c>
      <c r="M46" s="78">
        <v>0.25</v>
      </c>
      <c r="N46" s="79"/>
      <c r="O46" s="79"/>
      <c r="P46" s="79">
        <v>3400</v>
      </c>
      <c r="Q46" s="79">
        <v>3400</v>
      </c>
    </row>
    <row r="47" spans="1:17" s="4" customFormat="1" ht="33" customHeight="1" outlineLevel="4" x14ac:dyDescent="0.2">
      <c r="A47" s="71" t="s">
        <v>78</v>
      </c>
      <c r="B47" s="72" t="s">
        <v>79</v>
      </c>
      <c r="C47" s="73" t="s">
        <v>41</v>
      </c>
      <c r="D47" s="78">
        <v>0.25</v>
      </c>
      <c r="E47" s="75">
        <v>2016</v>
      </c>
      <c r="F47" s="75">
        <v>2016</v>
      </c>
      <c r="G47" s="76">
        <v>3400</v>
      </c>
      <c r="H47" s="76">
        <v>3400</v>
      </c>
      <c r="I47" s="76"/>
      <c r="J47" s="77"/>
      <c r="K47" s="77"/>
      <c r="L47" s="78">
        <v>0.25</v>
      </c>
      <c r="M47" s="78">
        <v>0.25</v>
      </c>
      <c r="N47" s="79"/>
      <c r="O47" s="79"/>
      <c r="P47" s="79">
        <v>3400</v>
      </c>
      <c r="Q47" s="79">
        <v>3400</v>
      </c>
    </row>
    <row r="48" spans="1:17" s="4" customFormat="1" ht="33" customHeight="1" outlineLevel="4" x14ac:dyDescent="0.2">
      <c r="A48" s="71" t="s">
        <v>80</v>
      </c>
      <c r="B48" s="72" t="s">
        <v>81</v>
      </c>
      <c r="C48" s="73" t="s">
        <v>45</v>
      </c>
      <c r="D48" s="78">
        <v>0.4</v>
      </c>
      <c r="E48" s="75">
        <v>2016</v>
      </c>
      <c r="F48" s="75">
        <v>2016</v>
      </c>
      <c r="G48" s="76">
        <v>1200</v>
      </c>
      <c r="H48" s="76">
        <v>1200</v>
      </c>
      <c r="I48" s="76"/>
      <c r="J48" s="77"/>
      <c r="K48" s="77"/>
      <c r="L48" s="78">
        <v>0.4</v>
      </c>
      <c r="M48" s="78">
        <v>0.4</v>
      </c>
      <c r="N48" s="79"/>
      <c r="O48" s="79"/>
      <c r="P48" s="79">
        <v>1200</v>
      </c>
      <c r="Q48" s="79">
        <v>1200</v>
      </c>
    </row>
    <row r="49" spans="1:17" s="4" customFormat="1" ht="33" customHeight="1" outlineLevel="4" x14ac:dyDescent="0.2">
      <c r="A49" s="71" t="s">
        <v>82</v>
      </c>
      <c r="B49" s="72" t="s">
        <v>83</v>
      </c>
      <c r="C49" s="73" t="s">
        <v>45</v>
      </c>
      <c r="D49" s="78">
        <v>0.25</v>
      </c>
      <c r="E49" s="75">
        <v>2016</v>
      </c>
      <c r="F49" s="75">
        <v>2016</v>
      </c>
      <c r="G49" s="76">
        <v>1200</v>
      </c>
      <c r="H49" s="76">
        <v>1200</v>
      </c>
      <c r="I49" s="76"/>
      <c r="J49" s="77"/>
      <c r="K49" s="77"/>
      <c r="L49" s="78">
        <v>0.25</v>
      </c>
      <c r="M49" s="78">
        <v>0.25</v>
      </c>
      <c r="N49" s="79"/>
      <c r="O49" s="79"/>
      <c r="P49" s="79">
        <v>1200</v>
      </c>
      <c r="Q49" s="79">
        <v>1200</v>
      </c>
    </row>
    <row r="50" spans="1:17" s="4" customFormat="1" ht="33" customHeight="1" outlineLevel="4" x14ac:dyDescent="0.2">
      <c r="A50" s="71" t="s">
        <v>84</v>
      </c>
      <c r="B50" s="72" t="s">
        <v>85</v>
      </c>
      <c r="C50" s="73" t="s">
        <v>45</v>
      </c>
      <c r="D50" s="78">
        <v>0.25</v>
      </c>
      <c r="E50" s="75">
        <v>2016</v>
      </c>
      <c r="F50" s="75">
        <v>2016</v>
      </c>
      <c r="G50" s="76">
        <v>900</v>
      </c>
      <c r="H50" s="76">
        <v>900</v>
      </c>
      <c r="I50" s="76"/>
      <c r="J50" s="77"/>
      <c r="K50" s="77"/>
      <c r="L50" s="78">
        <v>0.25</v>
      </c>
      <c r="M50" s="78">
        <v>0.25</v>
      </c>
      <c r="N50" s="79"/>
      <c r="O50" s="79"/>
      <c r="P50" s="79">
        <v>900</v>
      </c>
      <c r="Q50" s="79">
        <v>900</v>
      </c>
    </row>
    <row r="51" spans="1:17" s="4" customFormat="1" ht="33" customHeight="1" outlineLevel="4" x14ac:dyDescent="0.2">
      <c r="A51" s="71" t="s">
        <v>86</v>
      </c>
      <c r="B51" s="72" t="s">
        <v>87</v>
      </c>
      <c r="C51" s="73" t="s">
        <v>45</v>
      </c>
      <c r="D51" s="78">
        <v>0.16</v>
      </c>
      <c r="E51" s="75">
        <v>2016</v>
      </c>
      <c r="F51" s="75">
        <v>2016</v>
      </c>
      <c r="G51" s="76">
        <v>1000</v>
      </c>
      <c r="H51" s="76">
        <v>1000</v>
      </c>
      <c r="I51" s="76"/>
      <c r="J51" s="77"/>
      <c r="K51" s="77"/>
      <c r="L51" s="78">
        <v>0.16</v>
      </c>
      <c r="M51" s="78">
        <v>0.16</v>
      </c>
      <c r="N51" s="79"/>
      <c r="O51" s="79"/>
      <c r="P51" s="79">
        <v>1000</v>
      </c>
      <c r="Q51" s="79">
        <v>1000</v>
      </c>
    </row>
    <row r="52" spans="1:17" s="4" customFormat="1" ht="33" customHeight="1" outlineLevel="4" x14ac:dyDescent="0.2">
      <c r="A52" s="71" t="s">
        <v>88</v>
      </c>
      <c r="B52" s="72" t="s">
        <v>89</v>
      </c>
      <c r="C52" s="73" t="s">
        <v>45</v>
      </c>
      <c r="D52" s="78">
        <v>0.25</v>
      </c>
      <c r="E52" s="75">
        <v>2016</v>
      </c>
      <c r="F52" s="75">
        <v>2016</v>
      </c>
      <c r="G52" s="76">
        <v>400</v>
      </c>
      <c r="H52" s="76">
        <v>400</v>
      </c>
      <c r="I52" s="76"/>
      <c r="J52" s="77"/>
      <c r="K52" s="77"/>
      <c r="L52" s="78">
        <v>0.25</v>
      </c>
      <c r="M52" s="78">
        <v>0.25</v>
      </c>
      <c r="N52" s="79"/>
      <c r="O52" s="79"/>
      <c r="P52" s="79">
        <v>400</v>
      </c>
      <c r="Q52" s="79">
        <v>400</v>
      </c>
    </row>
    <row r="53" spans="1:17" s="70" customFormat="1" ht="33" customHeight="1" outlineLevel="3" x14ac:dyDescent="0.25">
      <c r="A53" s="62" t="s">
        <v>90</v>
      </c>
      <c r="B53" s="63" t="s">
        <v>91</v>
      </c>
      <c r="C53" s="64"/>
      <c r="D53" s="65">
        <f>SUBTOTAL(9,D54:D57)</f>
        <v>2</v>
      </c>
      <c r="E53" s="66"/>
      <c r="F53" s="66"/>
      <c r="G53" s="66">
        <v>16058.891</v>
      </c>
      <c r="H53" s="66">
        <v>16058.891</v>
      </c>
      <c r="I53" s="66">
        <v>2398</v>
      </c>
      <c r="J53" s="65">
        <v>0.89999999999999991</v>
      </c>
      <c r="K53" s="65">
        <v>0.5</v>
      </c>
      <c r="L53" s="65">
        <v>0.6</v>
      </c>
      <c r="M53" s="65">
        <v>2</v>
      </c>
      <c r="N53" s="67">
        <v>2398</v>
      </c>
      <c r="O53" s="67">
        <v>10320.25</v>
      </c>
      <c r="P53" s="67">
        <v>3340.6410000000001</v>
      </c>
      <c r="Q53" s="67">
        <v>16058.891</v>
      </c>
    </row>
    <row r="54" spans="1:17" s="70" customFormat="1" ht="33" customHeight="1" outlineLevel="3" x14ac:dyDescent="0.25">
      <c r="A54" s="81" t="s">
        <v>92</v>
      </c>
      <c r="B54" s="82" t="s">
        <v>93</v>
      </c>
      <c r="C54" s="83" t="s">
        <v>45</v>
      </c>
      <c r="D54" s="84">
        <v>0.5</v>
      </c>
      <c r="E54" s="85">
        <v>2014</v>
      </c>
      <c r="F54" s="85">
        <v>2014</v>
      </c>
      <c r="G54" s="86">
        <v>1500</v>
      </c>
      <c r="H54" s="86">
        <v>1500</v>
      </c>
      <c r="I54" s="86">
        <v>1500</v>
      </c>
      <c r="J54" s="87">
        <v>0.5</v>
      </c>
      <c r="K54" s="88"/>
      <c r="L54" s="88"/>
      <c r="M54" s="78">
        <v>0.5</v>
      </c>
      <c r="N54" s="79">
        <v>1500</v>
      </c>
      <c r="O54" s="89"/>
      <c r="P54" s="89"/>
      <c r="Q54" s="79">
        <v>1500</v>
      </c>
    </row>
    <row r="55" spans="1:17" s="4" customFormat="1" ht="33" customHeight="1" outlineLevel="4" x14ac:dyDescent="0.2">
      <c r="A55" s="81" t="s">
        <v>94</v>
      </c>
      <c r="B55" s="72" t="s">
        <v>95</v>
      </c>
      <c r="C55" s="73" t="s">
        <v>45</v>
      </c>
      <c r="D55" s="78">
        <v>0.7</v>
      </c>
      <c r="E55" s="75">
        <v>2014</v>
      </c>
      <c r="F55" s="75">
        <v>2016</v>
      </c>
      <c r="G55" s="76">
        <v>3294.84</v>
      </c>
      <c r="H55" s="76">
        <v>3294.84</v>
      </c>
      <c r="I55" s="76">
        <v>465</v>
      </c>
      <c r="J55" s="78">
        <v>0.2</v>
      </c>
      <c r="K55" s="78">
        <v>0.2</v>
      </c>
      <c r="L55" s="78">
        <v>0.3</v>
      </c>
      <c r="M55" s="78">
        <v>0.7</v>
      </c>
      <c r="N55" s="79">
        <v>465</v>
      </c>
      <c r="O55" s="79">
        <v>1021.603</v>
      </c>
      <c r="P55" s="79">
        <v>1808.2370000000001</v>
      </c>
      <c r="Q55" s="79">
        <v>3294.84</v>
      </c>
    </row>
    <row r="56" spans="1:17" s="4" customFormat="1" ht="33" customHeight="1" outlineLevel="4" x14ac:dyDescent="0.2">
      <c r="A56" s="81" t="s">
        <v>96</v>
      </c>
      <c r="B56" s="72" t="s">
        <v>97</v>
      </c>
      <c r="C56" s="73" t="s">
        <v>45</v>
      </c>
      <c r="D56" s="78">
        <v>0.8</v>
      </c>
      <c r="E56" s="75">
        <v>2014</v>
      </c>
      <c r="F56" s="75">
        <v>2016</v>
      </c>
      <c r="G56" s="76">
        <v>3264.0509999999999</v>
      </c>
      <c r="H56" s="76">
        <v>3264.0509999999999</v>
      </c>
      <c r="I56" s="76">
        <v>433</v>
      </c>
      <c r="J56" s="78">
        <v>0.2</v>
      </c>
      <c r="K56" s="78">
        <v>0.3</v>
      </c>
      <c r="L56" s="78">
        <v>0.3</v>
      </c>
      <c r="M56" s="78">
        <v>0.8</v>
      </c>
      <c r="N56" s="79">
        <v>433</v>
      </c>
      <c r="O56" s="79">
        <v>1298.6469999999999</v>
      </c>
      <c r="P56" s="79">
        <v>1532.404</v>
      </c>
      <c r="Q56" s="79">
        <v>3264.0509999999999</v>
      </c>
    </row>
    <row r="57" spans="1:17" s="4" customFormat="1" ht="33" customHeight="1" outlineLevel="4" x14ac:dyDescent="0.2">
      <c r="A57" s="81" t="s">
        <v>98</v>
      </c>
      <c r="B57" s="72" t="s">
        <v>99</v>
      </c>
      <c r="C57" s="73" t="s">
        <v>41</v>
      </c>
      <c r="D57" s="78" t="s">
        <v>38</v>
      </c>
      <c r="E57" s="75">
        <v>2015</v>
      </c>
      <c r="F57" s="75">
        <v>2015</v>
      </c>
      <c r="G57" s="76">
        <v>8000</v>
      </c>
      <c r="H57" s="76">
        <v>8000</v>
      </c>
      <c r="I57" s="76"/>
      <c r="J57" s="78" t="s">
        <v>38</v>
      </c>
      <c r="K57" s="78" t="s">
        <v>38</v>
      </c>
      <c r="L57" s="78"/>
      <c r="M57" s="78" t="s">
        <v>38</v>
      </c>
      <c r="N57" s="79"/>
      <c r="O57" s="79">
        <v>8000</v>
      </c>
      <c r="P57" s="79"/>
      <c r="Q57" s="79">
        <v>8000</v>
      </c>
    </row>
    <row r="58" spans="1:17" s="70" customFormat="1" ht="33" customHeight="1" outlineLevel="3" x14ac:dyDescent="0.25">
      <c r="A58" s="62" t="s">
        <v>100</v>
      </c>
      <c r="B58" s="63" t="s">
        <v>101</v>
      </c>
      <c r="C58" s="64"/>
      <c r="D58" s="65">
        <f>SUBTOTAL(9,D59:D66)</f>
        <v>25.46</v>
      </c>
      <c r="E58" s="66"/>
      <c r="F58" s="66"/>
      <c r="G58" s="66">
        <v>55457.686000000002</v>
      </c>
      <c r="H58" s="66">
        <v>55457.686000000002</v>
      </c>
      <c r="I58" s="66">
        <v>10480.134</v>
      </c>
      <c r="J58" s="65">
        <v>1.3499999999999999</v>
      </c>
      <c r="K58" s="65">
        <v>23.409999999999997</v>
      </c>
      <c r="L58" s="65">
        <v>0.7</v>
      </c>
      <c r="M58" s="65">
        <v>25.46</v>
      </c>
      <c r="N58" s="67">
        <v>10480.134</v>
      </c>
      <c r="O58" s="68">
        <v>41074.989000000001</v>
      </c>
      <c r="P58" s="68">
        <v>4193.6490000000003</v>
      </c>
      <c r="Q58" s="68">
        <v>55748.772000000004</v>
      </c>
    </row>
    <row r="59" spans="1:17" ht="33" customHeight="1" outlineLevel="4" x14ac:dyDescent="0.2">
      <c r="A59" s="71" t="s">
        <v>102</v>
      </c>
      <c r="B59" s="72" t="s">
        <v>103</v>
      </c>
      <c r="C59" s="73" t="s">
        <v>41</v>
      </c>
      <c r="D59" s="78">
        <v>1.1499999999999999</v>
      </c>
      <c r="E59" s="75">
        <v>2014</v>
      </c>
      <c r="F59" s="75">
        <v>2014</v>
      </c>
      <c r="G59" s="76">
        <v>10102.1</v>
      </c>
      <c r="H59" s="76">
        <v>10102.1</v>
      </c>
      <c r="I59" s="76">
        <v>10102.1</v>
      </c>
      <c r="J59" s="78">
        <v>1.1499999999999999</v>
      </c>
      <c r="K59" s="78"/>
      <c r="L59" s="78"/>
      <c r="M59" s="78">
        <v>1.1499999999999999</v>
      </c>
      <c r="N59" s="79">
        <v>10102.1</v>
      </c>
      <c r="O59" s="79"/>
      <c r="P59" s="79"/>
      <c r="Q59" s="79">
        <v>10102.1</v>
      </c>
    </row>
    <row r="60" spans="1:17" ht="33" customHeight="1" outlineLevel="4" x14ac:dyDescent="0.2">
      <c r="A60" s="71" t="s">
        <v>104</v>
      </c>
      <c r="B60" s="72" t="s">
        <v>105</v>
      </c>
      <c r="C60" s="73" t="s">
        <v>45</v>
      </c>
      <c r="D60" s="78">
        <v>0.36</v>
      </c>
      <c r="E60" s="75">
        <v>2015</v>
      </c>
      <c r="F60" s="75">
        <v>2015</v>
      </c>
      <c r="G60" s="76">
        <v>2688.2</v>
      </c>
      <c r="H60" s="76">
        <v>2688.2</v>
      </c>
      <c r="I60" s="76"/>
      <c r="J60" s="78"/>
      <c r="K60" s="78">
        <v>0.36</v>
      </c>
      <c r="L60" s="78"/>
      <c r="M60" s="78">
        <v>0.36</v>
      </c>
      <c r="N60" s="79"/>
      <c r="O60" s="79">
        <v>2688.2</v>
      </c>
      <c r="P60" s="79"/>
      <c r="Q60" s="79">
        <v>2688.2</v>
      </c>
    </row>
    <row r="61" spans="1:17" ht="33" customHeight="1" outlineLevel="4" x14ac:dyDescent="0.2">
      <c r="A61" s="71" t="s">
        <v>106</v>
      </c>
      <c r="B61" s="72" t="s">
        <v>107</v>
      </c>
      <c r="C61" s="73" t="s">
        <v>45</v>
      </c>
      <c r="D61" s="78">
        <v>8.8000000000000007</v>
      </c>
      <c r="E61" s="75">
        <v>2015</v>
      </c>
      <c r="F61" s="75">
        <v>2015</v>
      </c>
      <c r="G61" s="76">
        <v>14463.87</v>
      </c>
      <c r="H61" s="76">
        <v>14463.87</v>
      </c>
      <c r="I61" s="76"/>
      <c r="J61" s="78"/>
      <c r="K61" s="78">
        <v>8.8000000000000007</v>
      </c>
      <c r="L61" s="78"/>
      <c r="M61" s="78">
        <v>8.8000000000000007</v>
      </c>
      <c r="N61" s="79"/>
      <c r="O61" s="79">
        <v>14463.87</v>
      </c>
      <c r="P61" s="79"/>
      <c r="Q61" s="79">
        <v>14463.87</v>
      </c>
    </row>
    <row r="62" spans="1:17" ht="33" customHeight="1" outlineLevel="4" x14ac:dyDescent="0.2">
      <c r="A62" s="71" t="s">
        <v>108</v>
      </c>
      <c r="B62" s="72" t="s">
        <v>109</v>
      </c>
      <c r="C62" s="73" t="s">
        <v>45</v>
      </c>
      <c r="D62" s="78">
        <v>5.85</v>
      </c>
      <c r="E62" s="75">
        <v>2015</v>
      </c>
      <c r="F62" s="75">
        <v>2015</v>
      </c>
      <c r="G62" s="76">
        <v>9615.19</v>
      </c>
      <c r="H62" s="76">
        <v>9615.19</v>
      </c>
      <c r="I62" s="76"/>
      <c r="J62" s="78"/>
      <c r="K62" s="78">
        <v>5.85</v>
      </c>
      <c r="L62" s="78"/>
      <c r="M62" s="78">
        <v>5.85</v>
      </c>
      <c r="N62" s="79"/>
      <c r="O62" s="79">
        <v>9615.19</v>
      </c>
      <c r="P62" s="79"/>
      <c r="Q62" s="79">
        <v>9615.19</v>
      </c>
    </row>
    <row r="63" spans="1:17" ht="33" customHeight="1" outlineLevel="4" x14ac:dyDescent="0.2">
      <c r="A63" s="71" t="s">
        <v>110</v>
      </c>
      <c r="B63" s="72" t="s">
        <v>111</v>
      </c>
      <c r="C63" s="73" t="s">
        <v>45</v>
      </c>
      <c r="D63" s="78">
        <v>2.2999999999999998</v>
      </c>
      <c r="E63" s="75">
        <v>2015</v>
      </c>
      <c r="F63" s="75">
        <v>2015</v>
      </c>
      <c r="G63" s="76">
        <v>3780.33</v>
      </c>
      <c r="H63" s="76">
        <v>3780.33</v>
      </c>
      <c r="I63" s="76"/>
      <c r="J63" s="78"/>
      <c r="K63" s="78">
        <v>2.2999999999999998</v>
      </c>
      <c r="L63" s="78"/>
      <c r="M63" s="78">
        <v>2.2999999999999998</v>
      </c>
      <c r="N63" s="79"/>
      <c r="O63" s="79">
        <v>3780.33</v>
      </c>
      <c r="P63" s="79"/>
      <c r="Q63" s="79">
        <v>3780.33</v>
      </c>
    </row>
    <row r="64" spans="1:17" ht="33" customHeight="1" outlineLevel="4" x14ac:dyDescent="0.2">
      <c r="A64" s="71" t="s">
        <v>112</v>
      </c>
      <c r="B64" s="72" t="s">
        <v>113</v>
      </c>
      <c r="C64" s="73" t="s">
        <v>45</v>
      </c>
      <c r="D64" s="78">
        <v>5.6</v>
      </c>
      <c r="E64" s="75">
        <v>2015</v>
      </c>
      <c r="F64" s="75">
        <v>2015</v>
      </c>
      <c r="G64" s="76">
        <v>9204.2800000000007</v>
      </c>
      <c r="H64" s="76">
        <v>9204.2800000000007</v>
      </c>
      <c r="I64" s="76"/>
      <c r="J64" s="78"/>
      <c r="K64" s="78">
        <v>5.6</v>
      </c>
      <c r="L64" s="78"/>
      <c r="M64" s="78">
        <v>5.6</v>
      </c>
      <c r="N64" s="79"/>
      <c r="O64" s="79">
        <v>9204.2800000000007</v>
      </c>
      <c r="P64" s="79"/>
      <c r="Q64" s="79">
        <v>9204.2800000000007</v>
      </c>
    </row>
    <row r="65" spans="1:17" ht="33" customHeight="1" outlineLevel="4" x14ac:dyDescent="0.2">
      <c r="A65" s="71" t="s">
        <v>114</v>
      </c>
      <c r="B65" s="72" t="s">
        <v>115</v>
      </c>
      <c r="C65" s="73" t="s">
        <v>45</v>
      </c>
      <c r="D65" s="78">
        <v>0.7</v>
      </c>
      <c r="E65" s="75">
        <v>2015</v>
      </c>
      <c r="F65" s="75">
        <v>2016</v>
      </c>
      <c r="G65" s="76">
        <v>4280.5969999999998</v>
      </c>
      <c r="H65" s="76">
        <v>4280.5969999999998</v>
      </c>
      <c r="I65" s="76"/>
      <c r="J65" s="78"/>
      <c r="K65" s="78">
        <v>0.3</v>
      </c>
      <c r="L65" s="78">
        <v>0.4</v>
      </c>
      <c r="M65" s="78">
        <v>0.7</v>
      </c>
      <c r="N65" s="79"/>
      <c r="O65" s="79">
        <v>756.06799999999998</v>
      </c>
      <c r="P65" s="79">
        <v>3524.529</v>
      </c>
      <c r="Q65" s="79">
        <v>4280.5969999999998</v>
      </c>
    </row>
    <row r="66" spans="1:17" s="4" customFormat="1" ht="33" customHeight="1" outlineLevel="4" x14ac:dyDescent="0.2">
      <c r="A66" s="71" t="s">
        <v>116</v>
      </c>
      <c r="B66" s="72" t="s">
        <v>117</v>
      </c>
      <c r="C66" s="73" t="s">
        <v>45</v>
      </c>
      <c r="D66" s="78">
        <v>0.7</v>
      </c>
      <c r="E66" s="75">
        <v>2014</v>
      </c>
      <c r="F66" s="75">
        <v>2016</v>
      </c>
      <c r="G66" s="76">
        <v>1323.1189999999999</v>
      </c>
      <c r="H66" s="76">
        <v>1323.1189999999999</v>
      </c>
      <c r="I66" s="76">
        <v>378.03399999999999</v>
      </c>
      <c r="J66" s="78">
        <v>0.2</v>
      </c>
      <c r="K66" s="78">
        <v>0.2</v>
      </c>
      <c r="L66" s="78">
        <v>0.3</v>
      </c>
      <c r="M66" s="78">
        <v>0.7</v>
      </c>
      <c r="N66" s="79">
        <v>378.03399999999999</v>
      </c>
      <c r="O66" s="79">
        <v>567.05100000000004</v>
      </c>
      <c r="P66" s="79">
        <v>669.12</v>
      </c>
      <c r="Q66" s="79">
        <v>1614.2049999999999</v>
      </c>
    </row>
    <row r="67" spans="1:17" s="70" customFormat="1" ht="33" customHeight="1" outlineLevel="3" x14ac:dyDescent="0.25">
      <c r="A67" s="62" t="s">
        <v>118</v>
      </c>
      <c r="B67" s="63" t="s">
        <v>119</v>
      </c>
      <c r="C67" s="64"/>
      <c r="D67" s="65">
        <f>SUBTOTAL(9,D68:D74)</f>
        <v>81.66</v>
      </c>
      <c r="E67" s="66"/>
      <c r="F67" s="66"/>
      <c r="G67" s="66">
        <v>649327.66299999994</v>
      </c>
      <c r="H67" s="66">
        <v>641369.44299999997</v>
      </c>
      <c r="I67" s="66">
        <v>44109.197999999997</v>
      </c>
      <c r="J67" s="65">
        <v>12</v>
      </c>
      <c r="K67" s="65">
        <v>27.66</v>
      </c>
      <c r="L67" s="65">
        <v>42</v>
      </c>
      <c r="M67" s="65">
        <v>81.66</v>
      </c>
      <c r="N67" s="67">
        <v>44109.197999999997</v>
      </c>
      <c r="O67" s="67">
        <v>327764.43800000002</v>
      </c>
      <c r="P67" s="67">
        <v>269495.80699999997</v>
      </c>
      <c r="Q67" s="67">
        <v>641369.44299999997</v>
      </c>
    </row>
    <row r="68" spans="1:17" s="4" customFormat="1" ht="33" customHeight="1" outlineLevel="4" x14ac:dyDescent="0.2">
      <c r="A68" s="71" t="s">
        <v>120</v>
      </c>
      <c r="B68" s="91" t="s">
        <v>121</v>
      </c>
      <c r="C68" s="73" t="s">
        <v>41</v>
      </c>
      <c r="D68" s="78">
        <v>6</v>
      </c>
      <c r="E68" s="75">
        <v>2013</v>
      </c>
      <c r="F68" s="75">
        <v>2014</v>
      </c>
      <c r="G68" s="76">
        <v>24600</v>
      </c>
      <c r="H68" s="76">
        <v>17580</v>
      </c>
      <c r="I68" s="76">
        <v>17580</v>
      </c>
      <c r="J68" s="78">
        <v>6</v>
      </c>
      <c r="K68" s="78"/>
      <c r="L68" s="78"/>
      <c r="M68" s="78">
        <v>6</v>
      </c>
      <c r="N68" s="79">
        <v>17580</v>
      </c>
      <c r="O68" s="79"/>
      <c r="P68" s="79"/>
      <c r="Q68" s="79">
        <v>17580</v>
      </c>
    </row>
    <row r="69" spans="1:17" s="4" customFormat="1" ht="33" customHeight="1" outlineLevel="4" x14ac:dyDescent="0.2">
      <c r="A69" s="71" t="s">
        <v>122</v>
      </c>
      <c r="B69" s="91" t="s">
        <v>123</v>
      </c>
      <c r="C69" s="73" t="s">
        <v>41</v>
      </c>
      <c r="D69" s="78">
        <v>6</v>
      </c>
      <c r="E69" s="75">
        <v>2014</v>
      </c>
      <c r="F69" s="75">
        <v>2014</v>
      </c>
      <c r="G69" s="76">
        <v>25000</v>
      </c>
      <c r="H69" s="76">
        <v>25000</v>
      </c>
      <c r="I69" s="76">
        <v>25000</v>
      </c>
      <c r="J69" s="78">
        <v>6</v>
      </c>
      <c r="K69" s="78"/>
      <c r="L69" s="78"/>
      <c r="M69" s="78">
        <v>6</v>
      </c>
      <c r="N69" s="79">
        <v>25000</v>
      </c>
      <c r="O69" s="79"/>
      <c r="P69" s="79"/>
      <c r="Q69" s="79">
        <v>25000</v>
      </c>
    </row>
    <row r="70" spans="1:17" s="4" customFormat="1" ht="33" customHeight="1" outlineLevel="4" x14ac:dyDescent="0.2">
      <c r="A70" s="71" t="s">
        <v>124</v>
      </c>
      <c r="B70" s="91" t="s">
        <v>125</v>
      </c>
      <c r="C70" s="73" t="s">
        <v>41</v>
      </c>
      <c r="D70" s="78">
        <v>1.83</v>
      </c>
      <c r="E70" s="75">
        <v>2015</v>
      </c>
      <c r="F70" s="75">
        <v>2016</v>
      </c>
      <c r="G70" s="76">
        <v>33000</v>
      </c>
      <c r="H70" s="76">
        <v>33000</v>
      </c>
      <c r="I70" s="76"/>
      <c r="J70" s="78"/>
      <c r="K70" s="78">
        <v>1.83</v>
      </c>
      <c r="L70" s="78"/>
      <c r="M70" s="78">
        <v>1.83</v>
      </c>
      <c r="O70" s="79">
        <v>24750</v>
      </c>
      <c r="P70" s="79">
        <v>8250</v>
      </c>
      <c r="Q70" s="79">
        <v>33000</v>
      </c>
    </row>
    <row r="71" spans="1:17" s="4" customFormat="1" ht="33" customHeight="1" outlineLevel="4" x14ac:dyDescent="0.2">
      <c r="A71" s="71" t="s">
        <v>126</v>
      </c>
      <c r="B71" s="91" t="s">
        <v>127</v>
      </c>
      <c r="C71" s="73" t="s">
        <v>41</v>
      </c>
      <c r="D71" s="78">
        <v>1.83</v>
      </c>
      <c r="E71" s="75">
        <v>2014</v>
      </c>
      <c r="F71" s="75">
        <v>2015</v>
      </c>
      <c r="G71" s="76">
        <v>2500</v>
      </c>
      <c r="H71" s="76">
        <v>2500</v>
      </c>
      <c r="I71" s="76">
        <v>1250</v>
      </c>
      <c r="J71" s="78"/>
      <c r="K71" s="78">
        <v>1.83</v>
      </c>
      <c r="L71" s="78"/>
      <c r="M71" s="78">
        <v>1.83</v>
      </c>
      <c r="N71" s="79">
        <v>1250</v>
      </c>
      <c r="O71" s="79">
        <v>1250</v>
      </c>
      <c r="P71" s="79"/>
      <c r="Q71" s="79">
        <v>2500</v>
      </c>
    </row>
    <row r="72" spans="1:17" s="4" customFormat="1" ht="33" customHeight="1" outlineLevel="4" x14ac:dyDescent="0.2">
      <c r="A72" s="71" t="s">
        <v>128</v>
      </c>
      <c r="B72" s="91" t="s">
        <v>129</v>
      </c>
      <c r="C72" s="73" t="s">
        <v>45</v>
      </c>
      <c r="D72" s="78">
        <v>60</v>
      </c>
      <c r="E72" s="75">
        <v>2015</v>
      </c>
      <c r="F72" s="75">
        <v>2016</v>
      </c>
      <c r="G72" s="76">
        <v>542345</v>
      </c>
      <c r="H72" s="76">
        <v>542345</v>
      </c>
      <c r="I72" s="76"/>
      <c r="J72" s="78"/>
      <c r="K72" s="78">
        <v>24</v>
      </c>
      <c r="L72" s="78">
        <v>36</v>
      </c>
      <c r="M72" s="78">
        <v>60</v>
      </c>
      <c r="N72" s="79"/>
      <c r="O72" s="79">
        <v>301079</v>
      </c>
      <c r="P72" s="79">
        <v>241266</v>
      </c>
      <c r="Q72" s="79">
        <v>542345</v>
      </c>
    </row>
    <row r="73" spans="1:17" s="4" customFormat="1" ht="33" customHeight="1" outlineLevel="4" x14ac:dyDescent="0.2">
      <c r="A73" s="71" t="s">
        <v>131</v>
      </c>
      <c r="B73" s="91" t="s">
        <v>132</v>
      </c>
      <c r="C73" s="73" t="s">
        <v>41</v>
      </c>
      <c r="D73" s="78">
        <v>6</v>
      </c>
      <c r="E73" s="75">
        <v>2016</v>
      </c>
      <c r="F73" s="75">
        <v>2016</v>
      </c>
      <c r="G73" s="76">
        <v>19500</v>
      </c>
      <c r="H73" s="76">
        <v>19500</v>
      </c>
      <c r="I73" s="76"/>
      <c r="J73" s="78"/>
      <c r="K73" s="78"/>
      <c r="L73" s="78">
        <v>6</v>
      </c>
      <c r="M73" s="78">
        <v>6</v>
      </c>
      <c r="N73" s="79"/>
      <c r="O73" s="79"/>
      <c r="P73" s="79">
        <v>19500</v>
      </c>
      <c r="Q73" s="79">
        <v>19500</v>
      </c>
    </row>
    <row r="74" spans="1:17" s="4" customFormat="1" ht="33" customHeight="1" outlineLevel="4" x14ac:dyDescent="0.2">
      <c r="A74" s="71" t="s">
        <v>133</v>
      </c>
      <c r="B74" s="91" t="s">
        <v>134</v>
      </c>
      <c r="C74" s="73" t="s">
        <v>41</v>
      </c>
      <c r="D74" s="74" t="s">
        <v>38</v>
      </c>
      <c r="E74" s="75">
        <v>2014</v>
      </c>
      <c r="F74" s="75">
        <v>2016</v>
      </c>
      <c r="G74" s="76">
        <v>2382.663</v>
      </c>
      <c r="H74" s="76">
        <v>1444.443</v>
      </c>
      <c r="I74" s="76">
        <v>279.19799999999998</v>
      </c>
      <c r="J74" s="78" t="s">
        <v>38</v>
      </c>
      <c r="K74" s="78" t="s">
        <v>38</v>
      </c>
      <c r="L74" s="78" t="s">
        <v>38</v>
      </c>
      <c r="M74" s="78" t="s">
        <v>38</v>
      </c>
      <c r="N74" s="79">
        <v>279.19799999999998</v>
      </c>
      <c r="O74" s="79">
        <v>685.43799999999999</v>
      </c>
      <c r="P74" s="79">
        <v>479.80700000000002</v>
      </c>
      <c r="Q74" s="79">
        <v>1444.443</v>
      </c>
    </row>
    <row r="75" spans="1:17" s="70" customFormat="1" ht="33" customHeight="1" outlineLevel="3" x14ac:dyDescent="0.25">
      <c r="A75" s="62" t="s">
        <v>135</v>
      </c>
      <c r="B75" s="63" t="s">
        <v>136</v>
      </c>
      <c r="C75" s="64"/>
      <c r="D75" s="66">
        <f>SUBTOTAL(9,D76:D89)</f>
        <v>0</v>
      </c>
      <c r="E75" s="66"/>
      <c r="F75" s="66"/>
      <c r="G75" s="66">
        <v>39990.173999999999</v>
      </c>
      <c r="H75" s="66">
        <v>38896.203999999998</v>
      </c>
      <c r="I75" s="66">
        <v>6721.7979999999998</v>
      </c>
      <c r="J75" s="65">
        <v>0</v>
      </c>
      <c r="K75" s="65">
        <v>0</v>
      </c>
      <c r="L75" s="65">
        <v>0</v>
      </c>
      <c r="M75" s="65">
        <v>0</v>
      </c>
      <c r="N75" s="67">
        <v>6721.7979999999998</v>
      </c>
      <c r="O75" s="68">
        <v>21058.683000000001</v>
      </c>
      <c r="P75" s="68">
        <v>9568.723</v>
      </c>
      <c r="Q75" s="68">
        <v>37349.203999999998</v>
      </c>
    </row>
    <row r="76" spans="1:17" s="4" customFormat="1" ht="33" customHeight="1" outlineLevel="4" x14ac:dyDescent="0.2">
      <c r="A76" s="71" t="s">
        <v>137</v>
      </c>
      <c r="B76" s="72" t="s">
        <v>138</v>
      </c>
      <c r="C76" s="73" t="s">
        <v>45</v>
      </c>
      <c r="D76" s="74" t="s">
        <v>38</v>
      </c>
      <c r="E76" s="75">
        <v>2014</v>
      </c>
      <c r="F76" s="75">
        <v>2016</v>
      </c>
      <c r="G76" s="76">
        <v>3761.174</v>
      </c>
      <c r="H76" s="76">
        <v>2582.5100000000002</v>
      </c>
      <c r="I76" s="76">
        <v>279</v>
      </c>
      <c r="J76" s="77" t="s">
        <v>38</v>
      </c>
      <c r="K76" s="77" t="s">
        <v>38</v>
      </c>
      <c r="L76" s="77" t="s">
        <v>38</v>
      </c>
      <c r="M76" s="78" t="s">
        <v>38</v>
      </c>
      <c r="N76" s="79">
        <v>279</v>
      </c>
      <c r="O76" s="79">
        <v>978.50300000000004</v>
      </c>
      <c r="P76" s="79">
        <v>825.00699999999995</v>
      </c>
      <c r="Q76" s="79">
        <v>2082.5100000000002</v>
      </c>
    </row>
    <row r="77" spans="1:17" s="4" customFormat="1" ht="33" customHeight="1" outlineLevel="4" x14ac:dyDescent="0.2">
      <c r="A77" s="71" t="s">
        <v>139</v>
      </c>
      <c r="B77" s="72" t="s">
        <v>140</v>
      </c>
      <c r="C77" s="73" t="s">
        <v>41</v>
      </c>
      <c r="D77" s="74" t="s">
        <v>38</v>
      </c>
      <c r="E77" s="75">
        <v>2014</v>
      </c>
      <c r="F77" s="75">
        <v>2016</v>
      </c>
      <c r="G77" s="76">
        <v>1500</v>
      </c>
      <c r="H77" s="76">
        <v>1584.694</v>
      </c>
      <c r="I77" s="76">
        <v>147.798</v>
      </c>
      <c r="J77" s="77" t="s">
        <v>38</v>
      </c>
      <c r="K77" s="77" t="s">
        <v>38</v>
      </c>
      <c r="L77" s="77" t="s">
        <v>38</v>
      </c>
      <c r="M77" s="78" t="s">
        <v>38</v>
      </c>
      <c r="N77" s="79">
        <v>147.798</v>
      </c>
      <c r="O77" s="79">
        <v>793.18</v>
      </c>
      <c r="P77" s="79">
        <v>443.71600000000001</v>
      </c>
      <c r="Q77" s="79">
        <v>1384.694</v>
      </c>
    </row>
    <row r="78" spans="1:17" s="4" customFormat="1" ht="33" customHeight="1" outlineLevel="4" x14ac:dyDescent="0.2">
      <c r="A78" s="71" t="s">
        <v>141</v>
      </c>
      <c r="B78" s="72" t="s">
        <v>142</v>
      </c>
      <c r="C78" s="73" t="s">
        <v>41</v>
      </c>
      <c r="D78" s="74" t="s">
        <v>38</v>
      </c>
      <c r="E78" s="75">
        <v>2015</v>
      </c>
      <c r="F78" s="75">
        <v>2015</v>
      </c>
      <c r="G78" s="76">
        <v>1700</v>
      </c>
      <c r="H78" s="76">
        <v>1700</v>
      </c>
      <c r="I78" s="76"/>
      <c r="J78" s="77" t="s">
        <v>38</v>
      </c>
      <c r="K78" s="77" t="s">
        <v>38</v>
      </c>
      <c r="L78" s="77" t="s">
        <v>38</v>
      </c>
      <c r="M78" s="78" t="s">
        <v>38</v>
      </c>
      <c r="N78" s="79"/>
      <c r="O78" s="79">
        <v>1700</v>
      </c>
      <c r="P78" s="79"/>
      <c r="Q78" s="79">
        <v>1700</v>
      </c>
    </row>
    <row r="79" spans="1:17" s="4" customFormat="1" ht="33" customHeight="1" outlineLevel="4" x14ac:dyDescent="0.2">
      <c r="A79" s="71" t="s">
        <v>143</v>
      </c>
      <c r="B79" s="72" t="s">
        <v>144</v>
      </c>
      <c r="C79" s="73" t="s">
        <v>45</v>
      </c>
      <c r="D79" s="74" t="s">
        <v>38</v>
      </c>
      <c r="E79" s="75">
        <v>2015</v>
      </c>
      <c r="F79" s="75">
        <v>2016</v>
      </c>
      <c r="G79" s="76">
        <v>800</v>
      </c>
      <c r="H79" s="76">
        <v>800</v>
      </c>
      <c r="I79" s="76"/>
      <c r="J79" s="77" t="s">
        <v>38</v>
      </c>
      <c r="K79" s="77"/>
      <c r="L79" s="77"/>
      <c r="M79" s="78" t="s">
        <v>38</v>
      </c>
      <c r="N79" s="79"/>
      <c r="O79" s="79">
        <v>400</v>
      </c>
      <c r="P79" s="79">
        <v>400</v>
      </c>
      <c r="Q79" s="79">
        <v>800</v>
      </c>
    </row>
    <row r="80" spans="1:17" s="4" customFormat="1" ht="33" customHeight="1" outlineLevel="4" x14ac:dyDescent="0.2">
      <c r="A80" s="71" t="s">
        <v>145</v>
      </c>
      <c r="B80" s="72" t="s">
        <v>146</v>
      </c>
      <c r="C80" s="73" t="s">
        <v>45</v>
      </c>
      <c r="D80" s="74" t="s">
        <v>38</v>
      </c>
      <c r="E80" s="75">
        <v>2015</v>
      </c>
      <c r="F80" s="75">
        <v>2015</v>
      </c>
      <c r="G80" s="76">
        <v>187</v>
      </c>
      <c r="H80" s="76">
        <v>187</v>
      </c>
      <c r="I80" s="76"/>
      <c r="J80" s="77" t="s">
        <v>38</v>
      </c>
      <c r="K80" s="77"/>
      <c r="L80" s="77"/>
      <c r="M80" s="78" t="s">
        <v>38</v>
      </c>
      <c r="N80" s="79"/>
      <c r="O80" s="79">
        <v>187</v>
      </c>
      <c r="P80" s="79"/>
      <c r="Q80" s="79">
        <v>187</v>
      </c>
    </row>
    <row r="81" spans="1:17" s="4" customFormat="1" ht="33" customHeight="1" outlineLevel="4" x14ac:dyDescent="0.2">
      <c r="A81" s="71" t="s">
        <v>147</v>
      </c>
      <c r="B81" s="72" t="s">
        <v>148</v>
      </c>
      <c r="C81" s="73" t="s">
        <v>45</v>
      </c>
      <c r="D81" s="74" t="s">
        <v>38</v>
      </c>
      <c r="E81" s="75">
        <v>2014</v>
      </c>
      <c r="F81" s="75">
        <v>2014</v>
      </c>
      <c r="G81" s="76">
        <v>280</v>
      </c>
      <c r="H81" s="76">
        <v>280</v>
      </c>
      <c r="I81" s="76">
        <v>280</v>
      </c>
      <c r="J81" s="77" t="s">
        <v>38</v>
      </c>
      <c r="K81" s="77" t="s">
        <v>38</v>
      </c>
      <c r="L81" s="77" t="s">
        <v>38</v>
      </c>
      <c r="M81" s="78" t="s">
        <v>38</v>
      </c>
      <c r="N81" s="79">
        <v>280</v>
      </c>
      <c r="O81" s="79"/>
      <c r="P81" s="79"/>
      <c r="Q81" s="79">
        <v>280</v>
      </c>
    </row>
    <row r="82" spans="1:17" s="4" customFormat="1" ht="33" customHeight="1" outlineLevel="4" x14ac:dyDescent="0.2">
      <c r="A82" s="71" t="s">
        <v>149</v>
      </c>
      <c r="B82" s="72" t="s">
        <v>150</v>
      </c>
      <c r="C82" s="73" t="s">
        <v>45</v>
      </c>
      <c r="D82" s="74" t="s">
        <v>38</v>
      </c>
      <c r="E82" s="75">
        <v>2014</v>
      </c>
      <c r="F82" s="75">
        <v>2014</v>
      </c>
      <c r="G82" s="76">
        <v>800</v>
      </c>
      <c r="H82" s="76">
        <v>800</v>
      </c>
      <c r="I82" s="76">
        <v>700</v>
      </c>
      <c r="J82" s="77" t="s">
        <v>38</v>
      </c>
      <c r="K82" s="77"/>
      <c r="L82" s="77" t="s">
        <v>38</v>
      </c>
      <c r="M82" s="78" t="s">
        <v>38</v>
      </c>
      <c r="N82" s="79">
        <v>700</v>
      </c>
      <c r="O82" s="79"/>
      <c r="P82" s="79"/>
      <c r="Q82" s="79">
        <v>700</v>
      </c>
    </row>
    <row r="83" spans="1:17" s="4" customFormat="1" ht="33" customHeight="1" outlineLevel="4" x14ac:dyDescent="0.2">
      <c r="A83" s="71" t="s">
        <v>151</v>
      </c>
      <c r="B83" s="72" t="s">
        <v>152</v>
      </c>
      <c r="C83" s="73" t="s">
        <v>45</v>
      </c>
      <c r="D83" s="74" t="s">
        <v>38</v>
      </c>
      <c r="E83" s="75"/>
      <c r="F83" s="75"/>
      <c r="G83" s="76">
        <v>247</v>
      </c>
      <c r="H83" s="76">
        <v>247</v>
      </c>
      <c r="I83" s="76"/>
      <c r="J83" s="77"/>
      <c r="K83" s="77" t="s">
        <v>38</v>
      </c>
      <c r="L83" s="77"/>
      <c r="M83" s="78" t="s">
        <v>38</v>
      </c>
      <c r="N83" s="79"/>
      <c r="O83" s="79"/>
      <c r="P83" s="79"/>
      <c r="Q83" s="79">
        <v>0</v>
      </c>
    </row>
    <row r="84" spans="1:17" s="4" customFormat="1" ht="33" customHeight="1" outlineLevel="4" x14ac:dyDescent="0.2">
      <c r="A84" s="71" t="s">
        <v>153</v>
      </c>
      <c r="B84" s="72" t="s">
        <v>154</v>
      </c>
      <c r="C84" s="73" t="s">
        <v>45</v>
      </c>
      <c r="D84" s="74" t="s">
        <v>38</v>
      </c>
      <c r="E84" s="75">
        <v>2014</v>
      </c>
      <c r="F84" s="75">
        <v>2014</v>
      </c>
      <c r="G84" s="76">
        <v>415</v>
      </c>
      <c r="H84" s="76">
        <v>415</v>
      </c>
      <c r="I84" s="76">
        <v>415</v>
      </c>
      <c r="J84" s="77" t="s">
        <v>38</v>
      </c>
      <c r="K84" s="77" t="s">
        <v>38</v>
      </c>
      <c r="L84" s="77" t="s">
        <v>38</v>
      </c>
      <c r="M84" s="78" t="s">
        <v>38</v>
      </c>
      <c r="N84" s="79">
        <v>415</v>
      </c>
      <c r="O84" s="79"/>
      <c r="P84" s="79"/>
      <c r="Q84" s="79">
        <v>415</v>
      </c>
    </row>
    <row r="85" spans="1:17" s="4" customFormat="1" ht="33" customHeight="1" outlineLevel="4" x14ac:dyDescent="0.2">
      <c r="A85" s="71" t="s">
        <v>155</v>
      </c>
      <c r="B85" s="72" t="s">
        <v>156</v>
      </c>
      <c r="C85" s="73" t="s">
        <v>45</v>
      </c>
      <c r="D85" s="74" t="s">
        <v>38</v>
      </c>
      <c r="E85" s="75">
        <v>2014</v>
      </c>
      <c r="F85" s="75">
        <v>2014</v>
      </c>
      <c r="G85" s="76">
        <v>4500</v>
      </c>
      <c r="H85" s="76">
        <v>4500</v>
      </c>
      <c r="I85" s="76">
        <v>4000</v>
      </c>
      <c r="J85" s="77" t="s">
        <v>38</v>
      </c>
      <c r="K85" s="77" t="s">
        <v>38</v>
      </c>
      <c r="L85" s="77" t="s">
        <v>38</v>
      </c>
      <c r="M85" s="78" t="s">
        <v>38</v>
      </c>
      <c r="N85" s="79">
        <v>4000</v>
      </c>
      <c r="O85" s="79"/>
      <c r="P85" s="79"/>
      <c r="Q85" s="79">
        <v>4000</v>
      </c>
    </row>
    <row r="86" spans="1:17" s="4" customFormat="1" ht="33" customHeight="1" outlineLevel="4" x14ac:dyDescent="0.2">
      <c r="A86" s="71" t="s">
        <v>157</v>
      </c>
      <c r="B86" s="72" t="s">
        <v>158</v>
      </c>
      <c r="C86" s="73" t="s">
        <v>45</v>
      </c>
      <c r="D86" s="74" t="s">
        <v>38</v>
      </c>
      <c r="E86" s="75">
        <v>2014</v>
      </c>
      <c r="F86" s="75">
        <v>2014</v>
      </c>
      <c r="G86" s="76">
        <v>900</v>
      </c>
      <c r="H86" s="76">
        <v>900</v>
      </c>
      <c r="I86" s="76">
        <v>900</v>
      </c>
      <c r="J86" s="77" t="s">
        <v>38</v>
      </c>
      <c r="K86" s="77" t="s">
        <v>38</v>
      </c>
      <c r="L86" s="77" t="s">
        <v>38</v>
      </c>
      <c r="M86" s="78" t="s">
        <v>38</v>
      </c>
      <c r="N86" s="79">
        <v>900</v>
      </c>
      <c r="O86" s="79"/>
      <c r="P86" s="79"/>
      <c r="Q86" s="79">
        <v>900</v>
      </c>
    </row>
    <row r="87" spans="1:17" s="4" customFormat="1" ht="33" customHeight="1" outlineLevel="4" x14ac:dyDescent="0.2">
      <c r="A87" s="71" t="s">
        <v>159</v>
      </c>
      <c r="B87" s="72" t="s">
        <v>160</v>
      </c>
      <c r="C87" s="73" t="s">
        <v>41</v>
      </c>
      <c r="D87" s="74" t="s">
        <v>38</v>
      </c>
      <c r="E87" s="75">
        <v>2015</v>
      </c>
      <c r="F87" s="75">
        <v>2015</v>
      </c>
      <c r="G87" s="76">
        <v>6800</v>
      </c>
      <c r="H87" s="76">
        <v>6800</v>
      </c>
      <c r="I87" s="76"/>
      <c r="J87" s="77" t="s">
        <v>38</v>
      </c>
      <c r="K87" s="77" t="s">
        <v>38</v>
      </c>
      <c r="L87" s="77" t="s">
        <v>38</v>
      </c>
      <c r="M87" s="78" t="s">
        <v>38</v>
      </c>
      <c r="N87" s="79"/>
      <c r="O87" s="79">
        <v>6800</v>
      </c>
      <c r="P87" s="79"/>
      <c r="Q87" s="79">
        <v>6800</v>
      </c>
    </row>
    <row r="88" spans="1:17" s="4" customFormat="1" ht="33" customHeight="1" outlineLevel="4" x14ac:dyDescent="0.2">
      <c r="A88" s="71" t="s">
        <v>161</v>
      </c>
      <c r="B88" s="72" t="s">
        <v>162</v>
      </c>
      <c r="C88" s="73" t="s">
        <v>45</v>
      </c>
      <c r="D88" s="74" t="s">
        <v>38</v>
      </c>
      <c r="E88" s="75">
        <v>2015</v>
      </c>
      <c r="F88" s="75">
        <v>2015</v>
      </c>
      <c r="G88" s="76">
        <v>2300</v>
      </c>
      <c r="H88" s="76">
        <v>2300</v>
      </c>
      <c r="I88" s="76"/>
      <c r="J88" s="77" t="s">
        <v>38</v>
      </c>
      <c r="K88" s="77" t="s">
        <v>38</v>
      </c>
      <c r="L88" s="77" t="s">
        <v>38</v>
      </c>
      <c r="M88" s="78" t="s">
        <v>38</v>
      </c>
      <c r="N88" s="79"/>
      <c r="O88" s="79">
        <v>2300</v>
      </c>
      <c r="P88" s="79"/>
      <c r="Q88" s="79">
        <v>2300</v>
      </c>
    </row>
    <row r="89" spans="1:17" s="4" customFormat="1" ht="33" customHeight="1" outlineLevel="4" x14ac:dyDescent="0.2">
      <c r="A89" s="71" t="s">
        <v>163</v>
      </c>
      <c r="B89" s="72" t="s">
        <v>164</v>
      </c>
      <c r="C89" s="73" t="s">
        <v>41</v>
      </c>
      <c r="D89" s="74" t="s">
        <v>38</v>
      </c>
      <c r="E89" s="75">
        <v>2015</v>
      </c>
      <c r="F89" s="75">
        <v>2016</v>
      </c>
      <c r="G89" s="76">
        <v>15800</v>
      </c>
      <c r="H89" s="76">
        <v>15800</v>
      </c>
      <c r="I89" s="76"/>
      <c r="J89" s="77" t="s">
        <v>38</v>
      </c>
      <c r="K89" s="77" t="s">
        <v>38</v>
      </c>
      <c r="L89" s="77" t="s">
        <v>38</v>
      </c>
      <c r="M89" s="78" t="s">
        <v>38</v>
      </c>
      <c r="N89" s="79"/>
      <c r="O89" s="79">
        <v>7900</v>
      </c>
      <c r="P89" s="79">
        <v>7900</v>
      </c>
      <c r="Q89" s="79">
        <v>15800</v>
      </c>
    </row>
    <row r="90" spans="1:17" s="61" customFormat="1" ht="42" customHeight="1" outlineLevel="2" x14ac:dyDescent="0.25">
      <c r="A90" s="53" t="s">
        <v>165</v>
      </c>
      <c r="B90" s="54" t="s">
        <v>166</v>
      </c>
      <c r="C90" s="55"/>
      <c r="D90" s="56">
        <f>SUBTOTAL(9,D91:D96)</f>
        <v>1.2000000000000002</v>
      </c>
      <c r="E90" s="57"/>
      <c r="F90" s="57"/>
      <c r="G90" s="57">
        <v>13883</v>
      </c>
      <c r="H90" s="57">
        <v>13883</v>
      </c>
      <c r="I90" s="57">
        <v>0</v>
      </c>
      <c r="J90" s="56">
        <v>0</v>
      </c>
      <c r="K90" s="56">
        <v>1.2000000000000002</v>
      </c>
      <c r="L90" s="56">
        <v>0</v>
      </c>
      <c r="M90" s="56">
        <v>1.2000000000000002</v>
      </c>
      <c r="N90" s="58">
        <v>0</v>
      </c>
      <c r="O90" s="59">
        <v>13883</v>
      </c>
      <c r="P90" s="59">
        <v>0</v>
      </c>
      <c r="Q90" s="59">
        <v>13883</v>
      </c>
    </row>
    <row r="91" spans="1:17" s="4" customFormat="1" ht="33" customHeight="1" outlineLevel="4" x14ac:dyDescent="0.2">
      <c r="A91" s="92" t="s">
        <v>167</v>
      </c>
      <c r="B91" s="72" t="s">
        <v>168</v>
      </c>
      <c r="C91" s="93" t="s">
        <v>37</v>
      </c>
      <c r="D91" s="74" t="s">
        <v>38</v>
      </c>
      <c r="E91" s="75">
        <v>2015</v>
      </c>
      <c r="F91" s="75">
        <v>2015</v>
      </c>
      <c r="G91" s="94">
        <v>600</v>
      </c>
      <c r="H91" s="94">
        <v>600</v>
      </c>
      <c r="I91" s="94"/>
      <c r="J91" s="77"/>
      <c r="K91" s="77" t="s">
        <v>38</v>
      </c>
      <c r="L91" s="77"/>
      <c r="M91" s="78" t="s">
        <v>38</v>
      </c>
      <c r="N91" s="95"/>
      <c r="O91" s="95">
        <v>600</v>
      </c>
      <c r="P91" s="95"/>
      <c r="Q91" s="79">
        <v>600</v>
      </c>
    </row>
    <row r="92" spans="1:17" s="4" customFormat="1" ht="33" customHeight="1" outlineLevel="4" x14ac:dyDescent="0.2">
      <c r="A92" s="92" t="s">
        <v>169</v>
      </c>
      <c r="B92" s="72" t="s">
        <v>170</v>
      </c>
      <c r="C92" s="73" t="s">
        <v>45</v>
      </c>
      <c r="D92" s="78">
        <v>0.4</v>
      </c>
      <c r="E92" s="75">
        <v>2015</v>
      </c>
      <c r="F92" s="75">
        <v>2015</v>
      </c>
      <c r="G92" s="76">
        <v>1820</v>
      </c>
      <c r="H92" s="76">
        <v>1820</v>
      </c>
      <c r="I92" s="76"/>
      <c r="J92" s="78"/>
      <c r="K92" s="78">
        <v>0.4</v>
      </c>
      <c r="L92" s="78"/>
      <c r="M92" s="78">
        <v>0.4</v>
      </c>
      <c r="N92" s="79"/>
      <c r="O92" s="79">
        <v>1820</v>
      </c>
      <c r="P92" s="79"/>
      <c r="Q92" s="79">
        <v>1820</v>
      </c>
    </row>
    <row r="93" spans="1:17" s="4" customFormat="1" ht="33" customHeight="1" outlineLevel="4" x14ac:dyDescent="0.2">
      <c r="A93" s="92" t="s">
        <v>171</v>
      </c>
      <c r="B93" s="72" t="s">
        <v>172</v>
      </c>
      <c r="C93" s="73" t="s">
        <v>45</v>
      </c>
      <c r="D93" s="78">
        <v>0.4</v>
      </c>
      <c r="E93" s="75">
        <v>2015</v>
      </c>
      <c r="F93" s="75">
        <v>2015</v>
      </c>
      <c r="G93" s="76">
        <v>1960</v>
      </c>
      <c r="H93" s="76">
        <v>1960</v>
      </c>
      <c r="I93" s="76"/>
      <c r="J93" s="78"/>
      <c r="K93" s="78">
        <v>0.4</v>
      </c>
      <c r="L93" s="78"/>
      <c r="M93" s="78">
        <v>0.4</v>
      </c>
      <c r="N93" s="79"/>
      <c r="O93" s="79">
        <v>1960</v>
      </c>
      <c r="P93" s="79"/>
      <c r="Q93" s="79">
        <v>1960</v>
      </c>
    </row>
    <row r="94" spans="1:17" s="4" customFormat="1" ht="33" customHeight="1" outlineLevel="4" x14ac:dyDescent="0.2">
      <c r="A94" s="92" t="s">
        <v>173</v>
      </c>
      <c r="B94" s="72" t="s">
        <v>174</v>
      </c>
      <c r="C94" s="73" t="s">
        <v>45</v>
      </c>
      <c r="D94" s="74" t="s">
        <v>38</v>
      </c>
      <c r="E94" s="75">
        <v>2015</v>
      </c>
      <c r="F94" s="75">
        <v>2015</v>
      </c>
      <c r="G94" s="76">
        <v>1650</v>
      </c>
      <c r="H94" s="76">
        <v>1650</v>
      </c>
      <c r="I94" s="76"/>
      <c r="J94" s="77"/>
      <c r="K94" s="77" t="s">
        <v>38</v>
      </c>
      <c r="L94" s="77"/>
      <c r="M94" s="78" t="s">
        <v>38</v>
      </c>
      <c r="N94" s="79"/>
      <c r="O94" s="79">
        <v>1650</v>
      </c>
      <c r="P94" s="79"/>
      <c r="Q94" s="79">
        <v>1650</v>
      </c>
    </row>
    <row r="95" spans="1:17" s="4" customFormat="1" ht="33" customHeight="1" outlineLevel="4" x14ac:dyDescent="0.2">
      <c r="A95" s="92" t="s">
        <v>175</v>
      </c>
      <c r="B95" s="72" t="s">
        <v>176</v>
      </c>
      <c r="C95" s="73" t="s">
        <v>45</v>
      </c>
      <c r="D95" s="78">
        <v>0.4</v>
      </c>
      <c r="E95" s="75">
        <v>2015</v>
      </c>
      <c r="F95" s="75">
        <v>2015</v>
      </c>
      <c r="G95" s="76">
        <v>1750</v>
      </c>
      <c r="H95" s="76">
        <v>1750</v>
      </c>
      <c r="I95" s="76"/>
      <c r="J95" s="78"/>
      <c r="K95" s="78">
        <v>0.4</v>
      </c>
      <c r="L95" s="78"/>
      <c r="M95" s="78">
        <v>0.4</v>
      </c>
      <c r="N95" s="79"/>
      <c r="O95" s="79">
        <v>1750</v>
      </c>
      <c r="P95" s="79"/>
      <c r="Q95" s="79">
        <v>1750</v>
      </c>
    </row>
    <row r="96" spans="1:17" s="4" customFormat="1" ht="33" customHeight="1" outlineLevel="4" x14ac:dyDescent="0.2">
      <c r="A96" s="92" t="s">
        <v>177</v>
      </c>
      <c r="B96" s="72" t="s">
        <v>178</v>
      </c>
      <c r="C96" s="73" t="s">
        <v>45</v>
      </c>
      <c r="D96" s="74" t="s">
        <v>38</v>
      </c>
      <c r="E96" s="75">
        <v>2015</v>
      </c>
      <c r="F96" s="75">
        <v>2015</v>
      </c>
      <c r="G96" s="76">
        <v>6103</v>
      </c>
      <c r="H96" s="76">
        <v>6103</v>
      </c>
      <c r="I96" s="76"/>
      <c r="J96" s="78"/>
      <c r="K96" s="78" t="s">
        <v>38</v>
      </c>
      <c r="L96" s="78"/>
      <c r="M96" s="78" t="s">
        <v>38</v>
      </c>
      <c r="N96" s="79"/>
      <c r="O96" s="79">
        <v>6103</v>
      </c>
      <c r="P96" s="79"/>
      <c r="Q96" s="79">
        <v>6103</v>
      </c>
    </row>
    <row r="97" spans="1:17" s="61" customFormat="1" ht="42" customHeight="1" outlineLevel="2" x14ac:dyDescent="0.25">
      <c r="A97" s="53" t="s">
        <v>179</v>
      </c>
      <c r="B97" s="54" t="s">
        <v>180</v>
      </c>
      <c r="C97" s="55"/>
      <c r="D97" s="57">
        <f>SUBTOTAL(9,D98:D100)</f>
        <v>0</v>
      </c>
      <c r="E97" s="57"/>
      <c r="F97" s="57"/>
      <c r="G97" s="57">
        <v>20750</v>
      </c>
      <c r="H97" s="57">
        <v>20750</v>
      </c>
      <c r="I97" s="57">
        <v>0</v>
      </c>
      <c r="J97" s="56">
        <v>0</v>
      </c>
      <c r="K97" s="56">
        <v>0</v>
      </c>
      <c r="L97" s="56">
        <v>0</v>
      </c>
      <c r="M97" s="56">
        <v>0</v>
      </c>
      <c r="N97" s="58">
        <v>0</v>
      </c>
      <c r="O97" s="59">
        <v>20150</v>
      </c>
      <c r="P97" s="59">
        <v>600</v>
      </c>
      <c r="Q97" s="59">
        <v>20750</v>
      </c>
    </row>
    <row r="98" spans="1:17" s="4" customFormat="1" ht="33" customHeight="1" outlineLevel="4" x14ac:dyDescent="0.2">
      <c r="A98" s="92" t="s">
        <v>181</v>
      </c>
      <c r="B98" s="91" t="s">
        <v>182</v>
      </c>
      <c r="C98" s="93" t="s">
        <v>41</v>
      </c>
      <c r="D98" s="74" t="s">
        <v>38</v>
      </c>
      <c r="E98" s="75">
        <v>2015</v>
      </c>
      <c r="F98" s="75">
        <v>2015</v>
      </c>
      <c r="G98" s="94">
        <v>1900</v>
      </c>
      <c r="H98" s="94">
        <v>1900</v>
      </c>
      <c r="I98" s="94"/>
      <c r="J98" s="77"/>
      <c r="K98" s="77" t="s">
        <v>38</v>
      </c>
      <c r="L98" s="77"/>
      <c r="M98" s="78" t="s">
        <v>38</v>
      </c>
      <c r="N98" s="95"/>
      <c r="O98" s="95">
        <v>1900</v>
      </c>
      <c r="P98" s="95"/>
      <c r="Q98" s="79">
        <v>1900</v>
      </c>
    </row>
    <row r="99" spans="1:17" s="4" customFormat="1" ht="33" customHeight="1" outlineLevel="4" x14ac:dyDescent="0.2">
      <c r="A99" s="92" t="s">
        <v>183</v>
      </c>
      <c r="B99" s="91" t="s">
        <v>184</v>
      </c>
      <c r="C99" s="93" t="s">
        <v>37</v>
      </c>
      <c r="D99" s="74" t="s">
        <v>38</v>
      </c>
      <c r="E99" s="75">
        <v>2015</v>
      </c>
      <c r="F99" s="75">
        <v>2016</v>
      </c>
      <c r="G99" s="94">
        <v>850</v>
      </c>
      <c r="H99" s="94">
        <v>850</v>
      </c>
      <c r="I99" s="94"/>
      <c r="J99" s="77"/>
      <c r="K99" s="77" t="s">
        <v>38</v>
      </c>
      <c r="L99" s="77" t="s">
        <v>38</v>
      </c>
      <c r="M99" s="78" t="s">
        <v>38</v>
      </c>
      <c r="N99" s="95"/>
      <c r="O99" s="95">
        <v>250</v>
      </c>
      <c r="P99" s="95">
        <v>600</v>
      </c>
      <c r="Q99" s="79">
        <v>850</v>
      </c>
    </row>
    <row r="100" spans="1:17" s="4" customFormat="1" ht="33" customHeight="1" outlineLevel="4" x14ac:dyDescent="0.2">
      <c r="A100" s="92" t="s">
        <v>185</v>
      </c>
      <c r="B100" s="91" t="s">
        <v>186</v>
      </c>
      <c r="C100" s="93" t="s">
        <v>45</v>
      </c>
      <c r="D100" s="74" t="s">
        <v>38</v>
      </c>
      <c r="E100" s="75">
        <v>2015</v>
      </c>
      <c r="F100" s="75">
        <v>2015</v>
      </c>
      <c r="G100" s="94">
        <v>18000</v>
      </c>
      <c r="H100" s="94">
        <v>18000</v>
      </c>
      <c r="I100" s="94"/>
      <c r="J100" s="77"/>
      <c r="K100" s="77" t="s">
        <v>38</v>
      </c>
      <c r="L100" s="77"/>
      <c r="M100" s="78" t="s">
        <v>38</v>
      </c>
      <c r="N100" s="79"/>
      <c r="O100" s="95">
        <v>18000</v>
      </c>
      <c r="P100" s="95"/>
      <c r="Q100" s="79">
        <v>18000</v>
      </c>
    </row>
    <row r="101" spans="1:17" s="61" customFormat="1" ht="42" customHeight="1" outlineLevel="2" x14ac:dyDescent="0.25">
      <c r="A101" s="53" t="s">
        <v>187</v>
      </c>
      <c r="B101" s="54" t="s">
        <v>188</v>
      </c>
      <c r="C101" s="55"/>
      <c r="D101" s="55"/>
      <c r="E101" s="55"/>
      <c r="F101" s="55"/>
      <c r="G101" s="57">
        <v>15400</v>
      </c>
      <c r="H101" s="57">
        <v>15400</v>
      </c>
      <c r="I101" s="57">
        <v>0</v>
      </c>
      <c r="J101" s="56">
        <v>0</v>
      </c>
      <c r="K101" s="56">
        <v>0</v>
      </c>
      <c r="L101" s="56">
        <v>0</v>
      </c>
      <c r="M101" s="56">
        <v>0</v>
      </c>
      <c r="N101" s="58">
        <v>0</v>
      </c>
      <c r="O101" s="59">
        <v>2220</v>
      </c>
      <c r="P101" s="59">
        <v>13180</v>
      </c>
      <c r="Q101" s="59">
        <v>15400</v>
      </c>
    </row>
    <row r="102" spans="1:17" s="4" customFormat="1" ht="33" customHeight="1" outlineLevel="4" x14ac:dyDescent="0.2">
      <c r="A102" s="92" t="s">
        <v>189</v>
      </c>
      <c r="B102" s="91" t="s">
        <v>190</v>
      </c>
      <c r="C102" s="93" t="s">
        <v>37</v>
      </c>
      <c r="D102" s="74" t="s">
        <v>38</v>
      </c>
      <c r="E102" s="75">
        <v>2016</v>
      </c>
      <c r="F102" s="75">
        <v>2016</v>
      </c>
      <c r="G102" s="94">
        <v>600</v>
      </c>
      <c r="H102" s="94">
        <v>600</v>
      </c>
      <c r="I102" s="94"/>
      <c r="J102" s="77"/>
      <c r="K102" s="77"/>
      <c r="L102" s="77"/>
      <c r="M102" s="78">
        <v>0</v>
      </c>
      <c r="N102" s="95"/>
      <c r="O102" s="95"/>
      <c r="P102" s="95">
        <v>600</v>
      </c>
      <c r="Q102" s="79">
        <v>600</v>
      </c>
    </row>
    <row r="103" spans="1:17" s="4" customFormat="1" ht="33" customHeight="1" outlineLevel="4" x14ac:dyDescent="0.2">
      <c r="A103" s="92" t="s">
        <v>191</v>
      </c>
      <c r="B103" s="91" t="s">
        <v>190</v>
      </c>
      <c r="C103" s="93" t="s">
        <v>45</v>
      </c>
      <c r="D103" s="74" t="s">
        <v>38</v>
      </c>
      <c r="E103" s="75">
        <v>2015</v>
      </c>
      <c r="F103" s="75">
        <v>2016</v>
      </c>
      <c r="G103" s="94">
        <v>14800</v>
      </c>
      <c r="H103" s="94">
        <v>14800</v>
      </c>
      <c r="I103" s="94"/>
      <c r="J103" s="77"/>
      <c r="K103" s="77" t="s">
        <v>38</v>
      </c>
      <c r="L103" s="77" t="s">
        <v>38</v>
      </c>
      <c r="M103" s="78" t="s">
        <v>38</v>
      </c>
      <c r="N103" s="96"/>
      <c r="O103" s="95">
        <v>2220</v>
      </c>
      <c r="P103" s="95">
        <v>12580</v>
      </c>
      <c r="Q103" s="79">
        <v>14800</v>
      </c>
    </row>
    <row r="104" spans="1:17" s="61" customFormat="1" ht="42" customHeight="1" outlineLevel="2" x14ac:dyDescent="0.25">
      <c r="A104" s="53" t="s">
        <v>192</v>
      </c>
      <c r="B104" s="54" t="s">
        <v>193</v>
      </c>
      <c r="C104" s="55"/>
      <c r="D104" s="55"/>
      <c r="E104" s="55"/>
      <c r="F104" s="55"/>
      <c r="G104" s="57">
        <v>51845</v>
      </c>
      <c r="H104" s="57">
        <v>51845</v>
      </c>
      <c r="I104" s="57">
        <v>0</v>
      </c>
      <c r="J104" s="56">
        <v>0</v>
      </c>
      <c r="K104" s="56">
        <v>0</v>
      </c>
      <c r="L104" s="56">
        <v>0</v>
      </c>
      <c r="M104" s="56">
        <v>0</v>
      </c>
      <c r="N104" s="58">
        <v>0</v>
      </c>
      <c r="O104" s="59">
        <v>8286.75</v>
      </c>
      <c r="P104" s="59">
        <v>43558.25</v>
      </c>
      <c r="Q104" s="59">
        <v>51845</v>
      </c>
    </row>
    <row r="105" spans="1:17" s="4" customFormat="1" ht="33" customHeight="1" outlineLevel="4" x14ac:dyDescent="0.2">
      <c r="A105" s="71" t="s">
        <v>194</v>
      </c>
      <c r="B105" s="91" t="s">
        <v>195</v>
      </c>
      <c r="C105" s="97" t="s">
        <v>37</v>
      </c>
      <c r="D105" s="74" t="s">
        <v>38</v>
      </c>
      <c r="E105" s="98">
        <v>2015</v>
      </c>
      <c r="F105" s="98">
        <v>2015</v>
      </c>
      <c r="G105" s="76">
        <v>600</v>
      </c>
      <c r="H105" s="76">
        <v>600</v>
      </c>
      <c r="I105" s="76"/>
      <c r="J105" s="77"/>
      <c r="K105" s="77" t="s">
        <v>38</v>
      </c>
      <c r="L105" s="77"/>
      <c r="M105" s="78" t="s">
        <v>38</v>
      </c>
      <c r="N105" s="79"/>
      <c r="O105" s="79">
        <v>600</v>
      </c>
      <c r="P105" s="79"/>
      <c r="Q105" s="79">
        <v>600</v>
      </c>
    </row>
    <row r="106" spans="1:17" s="4" customFormat="1" ht="33" customHeight="1" outlineLevel="4" x14ac:dyDescent="0.2">
      <c r="A106" s="71" t="s">
        <v>196</v>
      </c>
      <c r="B106" s="91" t="s">
        <v>197</v>
      </c>
      <c r="C106" s="97" t="s">
        <v>45</v>
      </c>
      <c r="D106" s="74" t="s">
        <v>38</v>
      </c>
      <c r="E106" s="98">
        <v>2011</v>
      </c>
      <c r="F106" s="98">
        <v>2014</v>
      </c>
      <c r="G106" s="76"/>
      <c r="H106" s="76"/>
      <c r="I106" s="76"/>
      <c r="J106" s="77" t="s">
        <v>38</v>
      </c>
      <c r="K106" s="77"/>
      <c r="L106" s="77"/>
      <c r="M106" s="78" t="s">
        <v>38</v>
      </c>
      <c r="N106" s="79"/>
      <c r="O106" s="79"/>
      <c r="P106" s="79"/>
      <c r="Q106" s="79">
        <v>0</v>
      </c>
    </row>
    <row r="107" spans="1:17" s="4" customFormat="1" ht="33" customHeight="1" outlineLevel="4" x14ac:dyDescent="0.2">
      <c r="A107" s="71" t="s">
        <v>198</v>
      </c>
      <c r="B107" s="91" t="s">
        <v>199</v>
      </c>
      <c r="C107" s="97" t="s">
        <v>45</v>
      </c>
      <c r="D107" s="74" t="s">
        <v>38</v>
      </c>
      <c r="E107" s="98">
        <v>2015</v>
      </c>
      <c r="F107" s="98">
        <v>2016</v>
      </c>
      <c r="G107" s="76">
        <v>51245</v>
      </c>
      <c r="H107" s="76">
        <v>51245</v>
      </c>
      <c r="I107" s="76"/>
      <c r="J107" s="99"/>
      <c r="K107" s="99" t="s">
        <v>38</v>
      </c>
      <c r="L107" s="99" t="s">
        <v>38</v>
      </c>
      <c r="M107" s="78" t="s">
        <v>38</v>
      </c>
      <c r="N107" s="100"/>
      <c r="O107" s="100">
        <v>7686.75</v>
      </c>
      <c r="P107" s="100">
        <v>43558.25</v>
      </c>
      <c r="Q107" s="79">
        <v>51245</v>
      </c>
    </row>
    <row r="108" spans="1:17" s="52" customFormat="1" ht="48" customHeight="1" outlineLevel="1" x14ac:dyDescent="0.3">
      <c r="A108" s="101">
        <v>2</v>
      </c>
      <c r="B108" s="102" t="s">
        <v>200</v>
      </c>
      <c r="C108" s="103"/>
      <c r="D108" s="104">
        <f>SUBTOTAL(9,D109:D189)</f>
        <v>19.810000000000002</v>
      </c>
      <c r="E108" s="105"/>
      <c r="F108" s="105"/>
      <c r="G108" s="50">
        <v>373461.28700000001</v>
      </c>
      <c r="H108" s="50">
        <v>366805.59399999998</v>
      </c>
      <c r="I108" s="50">
        <v>9063.6090000000004</v>
      </c>
      <c r="J108" s="47">
        <v>1.93</v>
      </c>
      <c r="K108" s="47">
        <v>9.129999999999999</v>
      </c>
      <c r="L108" s="47">
        <v>8.75</v>
      </c>
      <c r="M108" s="47">
        <v>19.810000000000002</v>
      </c>
      <c r="N108" s="48">
        <v>9063.6090000000004</v>
      </c>
      <c r="O108" s="49">
        <v>168237.75300000003</v>
      </c>
      <c r="P108" s="49">
        <v>187457.33100000001</v>
      </c>
      <c r="Q108" s="49">
        <v>364758.69299999997</v>
      </c>
    </row>
    <row r="109" spans="1:17" s="61" customFormat="1" ht="42" customHeight="1" outlineLevel="2" x14ac:dyDescent="0.25">
      <c r="A109" s="53" t="s">
        <v>201</v>
      </c>
      <c r="B109" s="54" t="s">
        <v>32</v>
      </c>
      <c r="C109" s="55"/>
      <c r="D109" s="56">
        <f>SUBTOTAL(9,D110:D172)</f>
        <v>19.810000000000002</v>
      </c>
      <c r="E109" s="55"/>
      <c r="F109" s="55"/>
      <c r="G109" s="57">
        <v>368194.217</v>
      </c>
      <c r="H109" s="57">
        <v>362494.217</v>
      </c>
      <c r="I109" s="57">
        <v>8628.5689999999995</v>
      </c>
      <c r="J109" s="56">
        <v>1.93</v>
      </c>
      <c r="K109" s="56">
        <v>9.129999999999999</v>
      </c>
      <c r="L109" s="56">
        <v>8.75</v>
      </c>
      <c r="M109" s="56">
        <v>19.810000000000002</v>
      </c>
      <c r="N109" s="58">
        <v>8628.5689999999995</v>
      </c>
      <c r="O109" s="58">
        <v>167606.40600000002</v>
      </c>
      <c r="P109" s="58">
        <v>184212.34100000001</v>
      </c>
      <c r="Q109" s="58">
        <v>360447.31599999999</v>
      </c>
    </row>
    <row r="110" spans="1:17" s="70" customFormat="1" ht="33" customHeight="1" outlineLevel="3" x14ac:dyDescent="0.25">
      <c r="A110" s="62" t="s">
        <v>202</v>
      </c>
      <c r="B110" s="63" t="s">
        <v>34</v>
      </c>
      <c r="C110" s="64"/>
      <c r="D110" s="106">
        <f>SUBTOTAL(9,D111:D118)</f>
        <v>2.48</v>
      </c>
      <c r="E110" s="107"/>
      <c r="F110" s="107"/>
      <c r="G110" s="66">
        <v>36310.252999999997</v>
      </c>
      <c r="H110" s="66">
        <v>36010.252999999997</v>
      </c>
      <c r="I110" s="66">
        <v>2900</v>
      </c>
      <c r="J110" s="65">
        <v>0</v>
      </c>
      <c r="K110" s="65">
        <v>1.6800000000000002</v>
      </c>
      <c r="L110" s="65">
        <v>0.8</v>
      </c>
      <c r="M110" s="65">
        <v>2.48</v>
      </c>
      <c r="N110" s="67">
        <v>2900</v>
      </c>
      <c r="O110" s="68">
        <v>13047.177</v>
      </c>
      <c r="P110" s="68">
        <v>17863.072</v>
      </c>
      <c r="Q110" s="68">
        <v>33810.248999999996</v>
      </c>
    </row>
    <row r="111" spans="1:17" ht="33" customHeight="1" outlineLevel="4" x14ac:dyDescent="0.2">
      <c r="A111" s="71" t="s">
        <v>203</v>
      </c>
      <c r="B111" s="108" t="s">
        <v>204</v>
      </c>
      <c r="C111" s="73" t="s">
        <v>41</v>
      </c>
      <c r="D111" s="74" t="s">
        <v>38</v>
      </c>
      <c r="E111" s="75">
        <v>2014</v>
      </c>
      <c r="F111" s="75">
        <v>2014</v>
      </c>
      <c r="G111" s="76">
        <v>3200</v>
      </c>
      <c r="H111" s="76">
        <v>2900</v>
      </c>
      <c r="I111" s="76">
        <v>2900</v>
      </c>
      <c r="J111" s="77" t="s">
        <v>38</v>
      </c>
      <c r="K111" s="77"/>
      <c r="L111" s="77"/>
      <c r="M111" s="78" t="s">
        <v>38</v>
      </c>
      <c r="N111" s="79">
        <v>2900</v>
      </c>
      <c r="O111" s="79"/>
      <c r="P111" s="79"/>
      <c r="Q111" s="79">
        <v>2900</v>
      </c>
    </row>
    <row r="112" spans="1:17" ht="33" customHeight="1" outlineLevel="4" x14ac:dyDescent="0.2">
      <c r="A112" s="71" t="s">
        <v>205</v>
      </c>
      <c r="B112" s="108" t="s">
        <v>206</v>
      </c>
      <c r="C112" s="73" t="s">
        <v>41</v>
      </c>
      <c r="D112" s="109">
        <v>0.4</v>
      </c>
      <c r="E112" s="75">
        <v>2015</v>
      </c>
      <c r="F112" s="75">
        <v>2015</v>
      </c>
      <c r="G112" s="76">
        <v>3956.5740000000001</v>
      </c>
      <c r="H112" s="76">
        <v>3956.5740000000001</v>
      </c>
      <c r="I112" s="76"/>
      <c r="J112" s="78"/>
      <c r="K112" s="78">
        <v>0.4</v>
      </c>
      <c r="L112" s="78"/>
      <c r="M112" s="78">
        <v>0.4</v>
      </c>
      <c r="N112" s="79"/>
      <c r="O112" s="79">
        <v>1756.57</v>
      </c>
      <c r="P112" s="79"/>
      <c r="Q112" s="79">
        <v>1756.57</v>
      </c>
    </row>
    <row r="113" spans="1:17" s="4" customFormat="1" ht="33" customHeight="1" outlineLevel="4" x14ac:dyDescent="0.2">
      <c r="A113" s="71" t="s">
        <v>207</v>
      </c>
      <c r="B113" s="72" t="s">
        <v>208</v>
      </c>
      <c r="C113" s="73" t="s">
        <v>41</v>
      </c>
      <c r="D113" s="109">
        <v>0.4</v>
      </c>
      <c r="E113" s="75">
        <v>2015</v>
      </c>
      <c r="F113" s="75">
        <v>2015</v>
      </c>
      <c r="G113" s="76">
        <v>4059.7890000000002</v>
      </c>
      <c r="H113" s="76">
        <v>4059.7890000000002</v>
      </c>
      <c r="I113" s="76"/>
      <c r="J113" s="78"/>
      <c r="K113" s="78">
        <v>0.4</v>
      </c>
      <c r="L113" s="78"/>
      <c r="M113" s="78">
        <v>0.4</v>
      </c>
      <c r="N113" s="79"/>
      <c r="O113" s="79">
        <v>4059.7890000000002</v>
      </c>
      <c r="P113" s="79"/>
      <c r="Q113" s="79">
        <v>4059.7890000000002</v>
      </c>
    </row>
    <row r="114" spans="1:17" ht="33" customHeight="1" outlineLevel="4" x14ac:dyDescent="0.2">
      <c r="A114" s="71" t="s">
        <v>209</v>
      </c>
      <c r="B114" s="108" t="s">
        <v>210</v>
      </c>
      <c r="C114" s="73" t="s">
        <v>41</v>
      </c>
      <c r="D114" s="109">
        <v>0.25</v>
      </c>
      <c r="E114" s="75">
        <v>2015</v>
      </c>
      <c r="F114" s="75">
        <v>2015</v>
      </c>
      <c r="G114" s="76">
        <v>2286</v>
      </c>
      <c r="H114" s="76">
        <v>2286</v>
      </c>
      <c r="I114" s="76"/>
      <c r="J114" s="78"/>
      <c r="K114" s="78">
        <v>0.25</v>
      </c>
      <c r="L114" s="78"/>
      <c r="M114" s="78">
        <v>0.25</v>
      </c>
      <c r="N114" s="79"/>
      <c r="O114" s="79">
        <v>2286</v>
      </c>
      <c r="P114" s="79"/>
      <c r="Q114" s="79">
        <v>2286</v>
      </c>
    </row>
    <row r="115" spans="1:17" ht="33" customHeight="1" outlineLevel="4" x14ac:dyDescent="0.2">
      <c r="A115" s="71" t="s">
        <v>211</v>
      </c>
      <c r="B115" s="108" t="s">
        <v>212</v>
      </c>
      <c r="C115" s="73" t="s">
        <v>41</v>
      </c>
      <c r="D115" s="109" t="s">
        <v>38</v>
      </c>
      <c r="E115" s="75">
        <v>2015</v>
      </c>
      <c r="F115" s="75">
        <v>2015</v>
      </c>
      <c r="G115" s="76">
        <v>2658.8180000000002</v>
      </c>
      <c r="H115" s="76">
        <v>2658.8180000000002</v>
      </c>
      <c r="I115" s="76"/>
      <c r="J115" s="78"/>
      <c r="K115" s="78" t="s">
        <v>38</v>
      </c>
      <c r="L115" s="78"/>
      <c r="M115" s="78" t="s">
        <v>38</v>
      </c>
      <c r="N115" s="79"/>
      <c r="O115" s="79">
        <v>2658.8180000000002</v>
      </c>
      <c r="P115" s="79"/>
      <c r="Q115" s="79">
        <v>2658.8180000000002</v>
      </c>
    </row>
    <row r="116" spans="1:17" ht="33" customHeight="1" outlineLevel="4" x14ac:dyDescent="0.2">
      <c r="A116" s="71" t="s">
        <v>213</v>
      </c>
      <c r="B116" s="108" t="s">
        <v>214</v>
      </c>
      <c r="C116" s="73" t="s">
        <v>41</v>
      </c>
      <c r="D116" s="109">
        <v>0.63</v>
      </c>
      <c r="E116" s="75">
        <v>2015</v>
      </c>
      <c r="F116" s="75">
        <v>2015</v>
      </c>
      <c r="G116" s="76">
        <v>2286</v>
      </c>
      <c r="H116" s="76">
        <v>2286</v>
      </c>
      <c r="I116" s="76"/>
      <c r="J116" s="78"/>
      <c r="K116" s="78">
        <v>0.63</v>
      </c>
      <c r="L116" s="78"/>
      <c r="M116" s="78">
        <v>0.63</v>
      </c>
      <c r="N116" s="79"/>
      <c r="O116" s="79">
        <v>2286</v>
      </c>
      <c r="P116" s="79"/>
      <c r="Q116" s="79">
        <v>2286</v>
      </c>
    </row>
    <row r="117" spans="1:17" ht="33" customHeight="1" outlineLevel="4" x14ac:dyDescent="0.2">
      <c r="A117" s="71" t="s">
        <v>215</v>
      </c>
      <c r="B117" s="108" t="s">
        <v>216</v>
      </c>
      <c r="C117" s="73" t="s">
        <v>41</v>
      </c>
      <c r="D117" s="109">
        <v>0.4</v>
      </c>
      <c r="E117" s="75">
        <v>2016</v>
      </c>
      <c r="F117" s="75">
        <v>2016</v>
      </c>
      <c r="G117" s="76">
        <v>4465.768</v>
      </c>
      <c r="H117" s="76">
        <v>4465.768</v>
      </c>
      <c r="I117" s="76"/>
      <c r="J117" s="78"/>
      <c r="K117" s="78"/>
      <c r="L117" s="78">
        <v>0.4</v>
      </c>
      <c r="M117" s="78">
        <v>0.4</v>
      </c>
      <c r="N117" s="79"/>
      <c r="O117" s="79"/>
      <c r="P117" s="79">
        <v>4465.768</v>
      </c>
      <c r="Q117" s="79">
        <v>4465.768</v>
      </c>
    </row>
    <row r="118" spans="1:17" ht="33" customHeight="1" outlineLevel="4" x14ac:dyDescent="0.2">
      <c r="A118" s="71" t="s">
        <v>217</v>
      </c>
      <c r="B118" s="108" t="s">
        <v>218</v>
      </c>
      <c r="C118" s="73" t="s">
        <v>41</v>
      </c>
      <c r="D118" s="109">
        <v>0.4</v>
      </c>
      <c r="E118" s="75">
        <v>2016</v>
      </c>
      <c r="F118" s="75">
        <v>2016</v>
      </c>
      <c r="G118" s="76">
        <v>13397.304</v>
      </c>
      <c r="H118" s="76">
        <v>13397.304</v>
      </c>
      <c r="I118" s="76"/>
      <c r="J118" s="78"/>
      <c r="K118" s="78"/>
      <c r="L118" s="78">
        <v>0.4</v>
      </c>
      <c r="M118" s="78">
        <v>0.4</v>
      </c>
      <c r="N118" s="79"/>
      <c r="O118" s="79"/>
      <c r="P118" s="79">
        <v>13397.304</v>
      </c>
      <c r="Q118" s="79">
        <v>13397.304</v>
      </c>
    </row>
    <row r="119" spans="1:17" s="70" customFormat="1" ht="33" customHeight="1" outlineLevel="3" x14ac:dyDescent="0.25">
      <c r="A119" s="62" t="s">
        <v>219</v>
      </c>
      <c r="B119" s="63" t="s">
        <v>91</v>
      </c>
      <c r="C119" s="64"/>
      <c r="D119" s="106">
        <f>SUBTOTAL(9,D120:D122)</f>
        <v>7.5</v>
      </c>
      <c r="E119" s="107"/>
      <c r="F119" s="107"/>
      <c r="G119" s="66">
        <v>13577.14</v>
      </c>
      <c r="H119" s="66">
        <v>13577.14</v>
      </c>
      <c r="I119" s="66">
        <v>0</v>
      </c>
      <c r="J119" s="65">
        <v>0</v>
      </c>
      <c r="K119" s="65">
        <v>6</v>
      </c>
      <c r="L119" s="65">
        <v>1.5</v>
      </c>
      <c r="M119" s="65">
        <v>7.5</v>
      </c>
      <c r="N119" s="67">
        <v>0</v>
      </c>
      <c r="O119" s="68">
        <v>10231.547</v>
      </c>
      <c r="P119" s="68">
        <v>3345.5929999999998</v>
      </c>
      <c r="Q119" s="68">
        <v>13577.14</v>
      </c>
    </row>
    <row r="120" spans="1:17" ht="33" customHeight="1" outlineLevel="4" x14ac:dyDescent="0.2">
      <c r="A120" s="71" t="s">
        <v>220</v>
      </c>
      <c r="B120" s="72" t="s">
        <v>221</v>
      </c>
      <c r="C120" s="73" t="s">
        <v>45</v>
      </c>
      <c r="D120" s="78">
        <v>1.5</v>
      </c>
      <c r="E120" s="75">
        <v>2015</v>
      </c>
      <c r="F120" s="75">
        <v>2015</v>
      </c>
      <c r="G120" s="76">
        <v>2465.433</v>
      </c>
      <c r="H120" s="76">
        <v>2465.433</v>
      </c>
      <c r="I120" s="76"/>
      <c r="J120" s="78"/>
      <c r="K120" s="78">
        <v>1.5</v>
      </c>
      <c r="L120" s="78"/>
      <c r="M120" s="78">
        <v>1.5</v>
      </c>
      <c r="N120" s="79"/>
      <c r="O120" s="79">
        <v>2465.433</v>
      </c>
      <c r="P120" s="79"/>
      <c r="Q120" s="79">
        <v>2465.433</v>
      </c>
    </row>
    <row r="121" spans="1:17" ht="33" customHeight="1" outlineLevel="4" x14ac:dyDescent="0.2">
      <c r="A121" s="71" t="s">
        <v>222</v>
      </c>
      <c r="B121" s="72" t="s">
        <v>223</v>
      </c>
      <c r="C121" s="73" t="s">
        <v>45</v>
      </c>
      <c r="D121" s="78">
        <v>3</v>
      </c>
      <c r="E121" s="75">
        <v>2015</v>
      </c>
      <c r="F121" s="75">
        <v>2015</v>
      </c>
      <c r="G121" s="76">
        <v>4930.866</v>
      </c>
      <c r="H121" s="76">
        <v>4930.866</v>
      </c>
      <c r="I121" s="76"/>
      <c r="J121" s="78"/>
      <c r="K121" s="78">
        <v>3</v>
      </c>
      <c r="L121" s="78"/>
      <c r="M121" s="78">
        <v>3</v>
      </c>
      <c r="N121" s="79"/>
      <c r="O121" s="79">
        <v>4930.866</v>
      </c>
      <c r="P121" s="79"/>
      <c r="Q121" s="79">
        <v>4930.866</v>
      </c>
    </row>
    <row r="122" spans="1:17" ht="33" customHeight="1" outlineLevel="4" x14ac:dyDescent="0.2">
      <c r="A122" s="71" t="s">
        <v>224</v>
      </c>
      <c r="B122" s="72" t="s">
        <v>225</v>
      </c>
      <c r="C122" s="73" t="s">
        <v>45</v>
      </c>
      <c r="D122" s="78">
        <v>3</v>
      </c>
      <c r="E122" s="75">
        <v>2015</v>
      </c>
      <c r="F122" s="75">
        <v>2016</v>
      </c>
      <c r="G122" s="76">
        <v>6180.8410000000003</v>
      </c>
      <c r="H122" s="76">
        <v>6180.8410000000003</v>
      </c>
      <c r="I122" s="76"/>
      <c r="J122" s="78"/>
      <c r="K122" s="78">
        <v>1.5</v>
      </c>
      <c r="L122" s="78">
        <v>1.5</v>
      </c>
      <c r="M122" s="78">
        <v>3</v>
      </c>
      <c r="N122" s="79"/>
      <c r="O122" s="79">
        <v>2835.248</v>
      </c>
      <c r="P122" s="79">
        <v>3345.5929999999998</v>
      </c>
      <c r="Q122" s="79">
        <v>6180.8410000000003</v>
      </c>
    </row>
    <row r="123" spans="1:17" s="70" customFormat="1" ht="33" customHeight="1" outlineLevel="3" x14ac:dyDescent="0.25">
      <c r="A123" s="62" t="s">
        <v>226</v>
      </c>
      <c r="B123" s="63" t="s">
        <v>101</v>
      </c>
      <c r="C123" s="64"/>
      <c r="D123" s="65">
        <f>SUBTOTAL(9,D124:D128)</f>
        <v>2.8299999999999996</v>
      </c>
      <c r="E123" s="66"/>
      <c r="F123" s="66"/>
      <c r="G123" s="66">
        <v>5873.3360000000002</v>
      </c>
      <c r="H123" s="66">
        <v>5873.3360000000002</v>
      </c>
      <c r="I123" s="66">
        <v>2528.569</v>
      </c>
      <c r="J123" s="65">
        <v>0.92999999999999994</v>
      </c>
      <c r="K123" s="65">
        <v>1.45</v>
      </c>
      <c r="L123" s="65">
        <v>0.45</v>
      </c>
      <c r="M123" s="65">
        <v>2.8299999999999996</v>
      </c>
      <c r="N123" s="67">
        <v>2528.569</v>
      </c>
      <c r="O123" s="68">
        <v>2494.194</v>
      </c>
      <c r="P123" s="68">
        <v>1003.676</v>
      </c>
      <c r="Q123" s="68">
        <v>6026.4390000000003</v>
      </c>
    </row>
    <row r="124" spans="1:17" ht="33" customHeight="1" outlineLevel="4" x14ac:dyDescent="0.2">
      <c r="A124" s="110" t="s">
        <v>227</v>
      </c>
      <c r="B124" s="72" t="s">
        <v>228</v>
      </c>
      <c r="C124" s="73" t="s">
        <v>229</v>
      </c>
      <c r="D124" s="78">
        <v>0.83</v>
      </c>
      <c r="E124" s="75">
        <v>2014</v>
      </c>
      <c r="F124" s="75">
        <v>2014</v>
      </c>
      <c r="G124" s="76">
        <v>2364.2069999999999</v>
      </c>
      <c r="H124" s="76">
        <v>2364.2069999999999</v>
      </c>
      <c r="I124" s="76">
        <v>2364.2069999999999</v>
      </c>
      <c r="J124" s="78">
        <v>0.83</v>
      </c>
      <c r="K124" s="78"/>
      <c r="L124" s="78"/>
      <c r="M124" s="78">
        <v>0.83</v>
      </c>
      <c r="N124" s="79">
        <v>2364.2069999999999</v>
      </c>
      <c r="O124" s="79"/>
      <c r="P124" s="79"/>
      <c r="Q124" s="79">
        <v>2364.2069999999999</v>
      </c>
    </row>
    <row r="125" spans="1:17" ht="33" customHeight="1" outlineLevel="4" x14ac:dyDescent="0.2">
      <c r="A125" s="110" t="s">
        <v>230</v>
      </c>
      <c r="B125" s="72" t="s">
        <v>231</v>
      </c>
      <c r="C125" s="73" t="s">
        <v>229</v>
      </c>
      <c r="D125" s="78">
        <v>0.1</v>
      </c>
      <c r="E125" s="75">
        <v>2014</v>
      </c>
      <c r="F125" s="75">
        <v>2014</v>
      </c>
      <c r="G125" s="76">
        <v>164.36199999999999</v>
      </c>
      <c r="H125" s="76">
        <v>164.36199999999999</v>
      </c>
      <c r="I125" s="76">
        <v>164.36199999999999</v>
      </c>
      <c r="J125" s="78">
        <v>0.1</v>
      </c>
      <c r="K125" s="78"/>
      <c r="L125" s="78"/>
      <c r="M125" s="78">
        <v>0.1</v>
      </c>
      <c r="N125" s="79">
        <v>164.36199999999999</v>
      </c>
      <c r="O125" s="79"/>
      <c r="P125" s="79"/>
      <c r="Q125" s="79">
        <v>164.36199999999999</v>
      </c>
    </row>
    <row r="126" spans="1:17" ht="33" customHeight="1" outlineLevel="4" x14ac:dyDescent="0.2">
      <c r="A126" s="110" t="s">
        <v>232</v>
      </c>
      <c r="B126" s="72" t="s">
        <v>233</v>
      </c>
      <c r="C126" s="73" t="s">
        <v>229</v>
      </c>
      <c r="D126" s="78">
        <v>0.35</v>
      </c>
      <c r="E126" s="75">
        <v>2015</v>
      </c>
      <c r="F126" s="75">
        <v>2015</v>
      </c>
      <c r="G126" s="76">
        <v>575.26800000000003</v>
      </c>
      <c r="H126" s="76">
        <v>575.26800000000003</v>
      </c>
      <c r="I126" s="76"/>
      <c r="J126" s="78"/>
      <c r="K126" s="78">
        <v>0.35</v>
      </c>
      <c r="L126" s="78"/>
      <c r="M126" s="78">
        <v>0.35</v>
      </c>
      <c r="O126" s="79">
        <v>575.26800000000003</v>
      </c>
      <c r="P126" s="79"/>
      <c r="Q126" s="79">
        <v>575.26800000000003</v>
      </c>
    </row>
    <row r="127" spans="1:17" ht="33" customHeight="1" outlineLevel="4" x14ac:dyDescent="0.2">
      <c r="A127" s="110" t="s">
        <v>234</v>
      </c>
      <c r="B127" s="72" t="s">
        <v>235</v>
      </c>
      <c r="C127" s="73" t="s">
        <v>45</v>
      </c>
      <c r="D127" s="78">
        <v>0.65</v>
      </c>
      <c r="E127" s="75">
        <v>2015</v>
      </c>
      <c r="F127" s="75">
        <v>2015</v>
      </c>
      <c r="G127" s="76">
        <v>1068.3530000000001</v>
      </c>
      <c r="H127" s="76">
        <v>1068.3530000000001</v>
      </c>
      <c r="I127" s="76"/>
      <c r="J127" s="78"/>
      <c r="K127" s="78">
        <v>0.65</v>
      </c>
      <c r="L127" s="78"/>
      <c r="M127" s="78">
        <v>0.65</v>
      </c>
      <c r="N127" s="79"/>
      <c r="O127" s="79">
        <v>1068.3530000000001</v>
      </c>
      <c r="P127" s="79"/>
      <c r="Q127" s="79">
        <v>1068.3530000000001</v>
      </c>
    </row>
    <row r="128" spans="1:17" ht="33" customHeight="1" outlineLevel="4" x14ac:dyDescent="0.2">
      <c r="A128" s="110" t="s">
        <v>236</v>
      </c>
      <c r="B128" s="72" t="s">
        <v>237</v>
      </c>
      <c r="C128" s="73" t="s">
        <v>45</v>
      </c>
      <c r="D128" s="78">
        <v>0.9</v>
      </c>
      <c r="E128" s="75">
        <v>2015</v>
      </c>
      <c r="F128" s="75">
        <v>2016</v>
      </c>
      <c r="G128" s="76">
        <v>1701.146</v>
      </c>
      <c r="H128" s="76">
        <v>1701.146</v>
      </c>
      <c r="I128" s="76"/>
      <c r="J128" s="78"/>
      <c r="K128" s="78">
        <v>0.45</v>
      </c>
      <c r="L128" s="78">
        <v>0.45</v>
      </c>
      <c r="M128" s="78">
        <v>0.9</v>
      </c>
      <c r="N128" s="79"/>
      <c r="O128" s="79">
        <v>850.57299999999998</v>
      </c>
      <c r="P128" s="79">
        <v>1003.676</v>
      </c>
      <c r="Q128" s="79">
        <v>1854.249</v>
      </c>
    </row>
    <row r="129" spans="1:17" s="70" customFormat="1" ht="33" customHeight="1" outlineLevel="3" x14ac:dyDescent="0.25">
      <c r="A129" s="62" t="s">
        <v>238</v>
      </c>
      <c r="B129" s="63" t="s">
        <v>119</v>
      </c>
      <c r="C129" s="64"/>
      <c r="D129" s="65">
        <f t="shared" ref="D129" si="0">SUBTOTAL(9,D130:D132)</f>
        <v>7</v>
      </c>
      <c r="E129" s="66"/>
      <c r="F129" s="66"/>
      <c r="G129" s="66">
        <v>299800</v>
      </c>
      <c r="H129" s="66">
        <v>294400</v>
      </c>
      <c r="I129" s="66">
        <v>1200</v>
      </c>
      <c r="J129" s="65">
        <v>1</v>
      </c>
      <c r="K129" s="65">
        <v>0</v>
      </c>
      <c r="L129" s="65">
        <v>6</v>
      </c>
      <c r="M129" s="65">
        <v>7</v>
      </c>
      <c r="N129" s="67">
        <v>1200</v>
      </c>
      <c r="O129" s="67">
        <v>131200</v>
      </c>
      <c r="P129" s="67">
        <v>162000</v>
      </c>
      <c r="Q129" s="67">
        <v>294400</v>
      </c>
    </row>
    <row r="130" spans="1:17" s="4" customFormat="1" ht="33" customHeight="1" outlineLevel="4" x14ac:dyDescent="0.2">
      <c r="A130" s="71" t="s">
        <v>239</v>
      </c>
      <c r="B130" s="91" t="s">
        <v>240</v>
      </c>
      <c r="C130" s="73" t="s">
        <v>37</v>
      </c>
      <c r="D130" s="74" t="s">
        <v>38</v>
      </c>
      <c r="E130" s="75">
        <v>2015</v>
      </c>
      <c r="F130" s="75">
        <v>2015</v>
      </c>
      <c r="G130" s="76">
        <v>22000</v>
      </c>
      <c r="H130" s="76">
        <v>22000</v>
      </c>
      <c r="I130" s="76"/>
      <c r="J130" s="77" t="s">
        <v>38</v>
      </c>
      <c r="K130" s="77"/>
      <c r="L130" s="77"/>
      <c r="M130" s="78" t="s">
        <v>38</v>
      </c>
      <c r="N130" s="79"/>
      <c r="O130" s="79">
        <v>22000</v>
      </c>
      <c r="P130" s="79"/>
      <c r="Q130" s="79">
        <v>22000</v>
      </c>
    </row>
    <row r="131" spans="1:17" s="4" customFormat="1" ht="33" customHeight="1" outlineLevel="4" x14ac:dyDescent="0.2">
      <c r="A131" s="71" t="s">
        <v>239</v>
      </c>
      <c r="B131" s="72" t="s">
        <v>241</v>
      </c>
      <c r="C131" s="73" t="s">
        <v>41</v>
      </c>
      <c r="D131" s="78">
        <v>1</v>
      </c>
      <c r="E131" s="75">
        <v>2013</v>
      </c>
      <c r="F131" s="75">
        <v>2015</v>
      </c>
      <c r="G131" s="76">
        <v>7800</v>
      </c>
      <c r="H131" s="76">
        <v>2400</v>
      </c>
      <c r="I131" s="76">
        <v>1200</v>
      </c>
      <c r="J131" s="78">
        <v>1</v>
      </c>
      <c r="K131" s="78"/>
      <c r="L131" s="77"/>
      <c r="M131" s="78">
        <v>1</v>
      </c>
      <c r="N131" s="79">
        <v>1200</v>
      </c>
      <c r="O131" s="79">
        <v>1200</v>
      </c>
      <c r="P131" s="79"/>
      <c r="Q131" s="79">
        <v>2400</v>
      </c>
    </row>
    <row r="132" spans="1:17" s="4" customFormat="1" ht="33" customHeight="1" outlineLevel="4" x14ac:dyDescent="0.2">
      <c r="A132" s="71" t="s">
        <v>242</v>
      </c>
      <c r="B132" s="91" t="s">
        <v>243</v>
      </c>
      <c r="C132" s="73" t="s">
        <v>45</v>
      </c>
      <c r="D132" s="78">
        <v>6</v>
      </c>
      <c r="E132" s="75">
        <v>2015</v>
      </c>
      <c r="F132" s="75">
        <v>2016</v>
      </c>
      <c r="G132" s="76">
        <v>270000</v>
      </c>
      <c r="H132" s="76">
        <v>270000</v>
      </c>
      <c r="I132" s="76"/>
      <c r="J132" s="78"/>
      <c r="K132" s="78"/>
      <c r="L132" s="78">
        <v>6</v>
      </c>
      <c r="M132" s="78">
        <v>6</v>
      </c>
      <c r="N132" s="79"/>
      <c r="O132" s="79">
        <v>108000</v>
      </c>
      <c r="P132" s="79">
        <v>162000</v>
      </c>
      <c r="Q132" s="79">
        <v>270000</v>
      </c>
    </row>
    <row r="133" spans="1:17" s="70" customFormat="1" ht="33" customHeight="1" outlineLevel="3" x14ac:dyDescent="0.25">
      <c r="A133" s="62" t="s">
        <v>244</v>
      </c>
      <c r="B133" s="63" t="s">
        <v>136</v>
      </c>
      <c r="C133" s="64"/>
      <c r="D133" s="106"/>
      <c r="E133" s="107"/>
      <c r="F133" s="107"/>
      <c r="G133" s="66">
        <v>12633.488000000001</v>
      </c>
      <c r="H133" s="66">
        <v>12633.488000000001</v>
      </c>
      <c r="I133" s="66">
        <v>2000</v>
      </c>
      <c r="J133" s="65">
        <v>0</v>
      </c>
      <c r="K133" s="65">
        <v>0</v>
      </c>
      <c r="L133" s="65">
        <v>0</v>
      </c>
      <c r="M133" s="65">
        <v>0</v>
      </c>
      <c r="N133" s="67">
        <v>2000</v>
      </c>
      <c r="O133" s="67">
        <v>10633.488000000001</v>
      </c>
      <c r="P133" s="67">
        <v>0</v>
      </c>
      <c r="Q133" s="67">
        <v>12633.488000000001</v>
      </c>
    </row>
    <row r="134" spans="1:17" s="4" customFormat="1" ht="33" customHeight="1" outlineLevel="4" x14ac:dyDescent="0.2">
      <c r="A134" s="71" t="s">
        <v>245</v>
      </c>
      <c r="B134" s="72" t="s">
        <v>246</v>
      </c>
      <c r="C134" s="73" t="s">
        <v>41</v>
      </c>
      <c r="D134" s="74" t="s">
        <v>38</v>
      </c>
      <c r="E134" s="75">
        <v>2014</v>
      </c>
      <c r="F134" s="75">
        <v>2014</v>
      </c>
      <c r="G134" s="76">
        <v>2000</v>
      </c>
      <c r="H134" s="76">
        <v>2000</v>
      </c>
      <c r="I134" s="76">
        <v>2000</v>
      </c>
      <c r="J134" s="77" t="s">
        <v>38</v>
      </c>
      <c r="K134" s="77"/>
      <c r="L134" s="77"/>
      <c r="M134" s="78" t="s">
        <v>38</v>
      </c>
      <c r="N134" s="79">
        <v>2000</v>
      </c>
      <c r="P134" s="79"/>
      <c r="Q134" s="79">
        <v>2000</v>
      </c>
    </row>
    <row r="135" spans="1:17" ht="33" customHeight="1" outlineLevel="4" x14ac:dyDescent="0.2">
      <c r="A135" s="71" t="s">
        <v>247</v>
      </c>
      <c r="B135" s="91" t="s">
        <v>248</v>
      </c>
      <c r="C135" s="73" t="s">
        <v>41</v>
      </c>
      <c r="D135" s="74" t="s">
        <v>38</v>
      </c>
      <c r="E135" s="75">
        <v>2015</v>
      </c>
      <c r="F135" s="75">
        <v>2015</v>
      </c>
      <c r="G135" s="76">
        <v>7633.4880000000003</v>
      </c>
      <c r="H135" s="76">
        <v>7633.4880000000003</v>
      </c>
      <c r="I135" s="76"/>
      <c r="J135" s="77"/>
      <c r="K135" s="77" t="s">
        <v>38</v>
      </c>
      <c r="L135" s="77"/>
      <c r="M135" s="78" t="s">
        <v>38</v>
      </c>
      <c r="N135" s="79"/>
      <c r="O135" s="79">
        <v>7633.4880000000003</v>
      </c>
      <c r="P135" s="79"/>
      <c r="Q135" s="79">
        <v>7633.4880000000003</v>
      </c>
    </row>
    <row r="136" spans="1:17" ht="33" customHeight="1" outlineLevel="4" x14ac:dyDescent="0.2">
      <c r="A136" s="71" t="s">
        <v>249</v>
      </c>
      <c r="B136" s="91" t="s">
        <v>250</v>
      </c>
      <c r="C136" s="73" t="s">
        <v>41</v>
      </c>
      <c r="D136" s="74" t="s">
        <v>38</v>
      </c>
      <c r="E136" s="75">
        <v>2015</v>
      </c>
      <c r="F136" s="75">
        <v>2015</v>
      </c>
      <c r="G136" s="76">
        <v>3000</v>
      </c>
      <c r="H136" s="76">
        <v>3000</v>
      </c>
      <c r="I136" s="76"/>
      <c r="J136" s="77"/>
      <c r="K136" s="77" t="s">
        <v>38</v>
      </c>
      <c r="L136" s="77"/>
      <c r="M136" s="78" t="s">
        <v>38</v>
      </c>
      <c r="N136" s="79"/>
      <c r="O136" s="79">
        <v>3000</v>
      </c>
      <c r="P136" s="79"/>
      <c r="Q136" s="79">
        <v>3000</v>
      </c>
    </row>
    <row r="137" spans="1:17" s="61" customFormat="1" ht="42" customHeight="1" outlineLevel="2" x14ac:dyDescent="0.25">
      <c r="A137" s="53" t="s">
        <v>251</v>
      </c>
      <c r="B137" s="54" t="s">
        <v>252</v>
      </c>
      <c r="C137" s="55"/>
      <c r="D137" s="55"/>
      <c r="E137" s="55"/>
      <c r="F137" s="55"/>
      <c r="G137" s="57">
        <v>5267.07</v>
      </c>
      <c r="H137" s="57">
        <v>4311.3770000000004</v>
      </c>
      <c r="I137" s="57">
        <v>435.04</v>
      </c>
      <c r="J137" s="56">
        <v>0</v>
      </c>
      <c r="K137" s="56">
        <v>0</v>
      </c>
      <c r="L137" s="56">
        <v>0</v>
      </c>
      <c r="M137" s="56">
        <v>0</v>
      </c>
      <c r="N137" s="58">
        <v>435.04</v>
      </c>
      <c r="O137" s="59">
        <v>631.34699999999998</v>
      </c>
      <c r="P137" s="59">
        <v>3244.99</v>
      </c>
      <c r="Q137" s="59">
        <v>4311.3770000000004</v>
      </c>
    </row>
    <row r="138" spans="1:17" ht="33" customHeight="1" outlineLevel="4" x14ac:dyDescent="0.2">
      <c r="A138" s="71" t="s">
        <v>253</v>
      </c>
      <c r="B138" s="91" t="s">
        <v>254</v>
      </c>
      <c r="C138" s="73" t="s">
        <v>45</v>
      </c>
      <c r="D138" s="74" t="s">
        <v>38</v>
      </c>
      <c r="E138" s="75">
        <v>2014</v>
      </c>
      <c r="F138" s="75">
        <v>2016</v>
      </c>
      <c r="G138" s="76">
        <v>2767.07</v>
      </c>
      <c r="H138" s="76">
        <v>1811.377</v>
      </c>
      <c r="I138" s="76">
        <v>435.04</v>
      </c>
      <c r="J138" s="77" t="s">
        <v>38</v>
      </c>
      <c r="K138" s="77" t="s">
        <v>38</v>
      </c>
      <c r="L138" s="77" t="s">
        <v>38</v>
      </c>
      <c r="M138" s="78" t="s">
        <v>38</v>
      </c>
      <c r="N138" s="79">
        <v>435.04</v>
      </c>
      <c r="O138" s="79">
        <v>631.34699999999998</v>
      </c>
      <c r="P138" s="79">
        <v>744.99</v>
      </c>
      <c r="Q138" s="79">
        <v>1811.377</v>
      </c>
    </row>
    <row r="139" spans="1:17" ht="33" customHeight="1" outlineLevel="4" x14ac:dyDescent="0.2">
      <c r="A139" s="71" t="s">
        <v>255</v>
      </c>
      <c r="B139" s="91" t="s">
        <v>252</v>
      </c>
      <c r="C139" s="73" t="s">
        <v>41</v>
      </c>
      <c r="D139" s="74" t="s">
        <v>38</v>
      </c>
      <c r="E139" s="75">
        <v>2016</v>
      </c>
      <c r="F139" s="75">
        <v>2016</v>
      </c>
      <c r="G139" s="76">
        <v>2500</v>
      </c>
      <c r="H139" s="76">
        <v>2500</v>
      </c>
      <c r="I139" s="76"/>
      <c r="J139" s="99"/>
      <c r="K139" s="99"/>
      <c r="L139" s="99" t="s">
        <v>38</v>
      </c>
      <c r="M139" s="78" t="s">
        <v>38</v>
      </c>
      <c r="N139" s="79"/>
      <c r="O139" s="100"/>
      <c r="P139" s="100">
        <v>2500</v>
      </c>
      <c r="Q139" s="79">
        <v>2500</v>
      </c>
    </row>
    <row r="140" spans="1:17" s="52" customFormat="1" ht="48" customHeight="1" outlineLevel="1" x14ac:dyDescent="0.3">
      <c r="A140" s="101" t="s">
        <v>256</v>
      </c>
      <c r="B140" s="102" t="s">
        <v>257</v>
      </c>
      <c r="C140" s="103"/>
      <c r="D140" s="105"/>
      <c r="E140" s="105"/>
      <c r="F140" s="105"/>
      <c r="G140" s="50">
        <v>26987.215000000004</v>
      </c>
      <c r="H140" s="50">
        <v>21440.334999999999</v>
      </c>
      <c r="I140" s="50">
        <v>3959.5790000000002</v>
      </c>
      <c r="J140" s="47">
        <v>0</v>
      </c>
      <c r="K140" s="47">
        <v>0</v>
      </c>
      <c r="L140" s="47">
        <v>0</v>
      </c>
      <c r="M140" s="47">
        <v>0</v>
      </c>
      <c r="N140" s="48">
        <v>3959.5790000000002</v>
      </c>
      <c r="O140" s="48">
        <v>7854.9549999999999</v>
      </c>
      <c r="P140" s="48">
        <v>6775.2240000000002</v>
      </c>
      <c r="Q140" s="48">
        <v>18589.758000000002</v>
      </c>
    </row>
    <row r="141" spans="1:17" s="61" customFormat="1" ht="42" customHeight="1" outlineLevel="2" x14ac:dyDescent="0.25">
      <c r="A141" s="53" t="s">
        <v>258</v>
      </c>
      <c r="B141" s="54" t="s">
        <v>259</v>
      </c>
      <c r="C141" s="55"/>
      <c r="D141" s="55"/>
      <c r="E141" s="55"/>
      <c r="F141" s="55"/>
      <c r="G141" s="57">
        <v>17703.275000000001</v>
      </c>
      <c r="H141" s="57">
        <v>12156.395</v>
      </c>
      <c r="I141" s="57">
        <v>2586.0540000000001</v>
      </c>
      <c r="J141" s="56">
        <v>0</v>
      </c>
      <c r="K141" s="56">
        <v>0</v>
      </c>
      <c r="L141" s="56">
        <v>0</v>
      </c>
      <c r="M141" s="56">
        <v>0</v>
      </c>
      <c r="N141" s="58">
        <v>2586.0540000000001</v>
      </c>
      <c r="O141" s="59">
        <v>4166.3410000000003</v>
      </c>
      <c r="P141" s="59">
        <v>3962</v>
      </c>
      <c r="Q141" s="59">
        <v>10714.395</v>
      </c>
    </row>
    <row r="142" spans="1:17" ht="33" customHeight="1" outlineLevel="4" x14ac:dyDescent="0.2">
      <c r="A142" s="71" t="s">
        <v>260</v>
      </c>
      <c r="B142" s="91" t="s">
        <v>261</v>
      </c>
      <c r="C142" s="74" t="s">
        <v>38</v>
      </c>
      <c r="D142" s="74" t="s">
        <v>38</v>
      </c>
      <c r="E142" s="75">
        <v>2013</v>
      </c>
      <c r="F142" s="75">
        <v>2015</v>
      </c>
      <c r="G142" s="76">
        <v>3590.06</v>
      </c>
      <c r="H142" s="76">
        <v>1010.21</v>
      </c>
      <c r="I142" s="76">
        <v>1010.21</v>
      </c>
      <c r="J142" s="77" t="s">
        <v>38</v>
      </c>
      <c r="K142" s="77"/>
      <c r="L142" s="77"/>
      <c r="M142" s="78" t="s">
        <v>38</v>
      </c>
      <c r="N142" s="79">
        <v>1010.21</v>
      </c>
      <c r="O142" s="79"/>
      <c r="P142" s="79"/>
      <c r="Q142" s="79">
        <v>1010.21</v>
      </c>
    </row>
    <row r="143" spans="1:17" ht="33" customHeight="1" outlineLevel="4" x14ac:dyDescent="0.2">
      <c r="A143" s="71" t="s">
        <v>262</v>
      </c>
      <c r="B143" s="91" t="s">
        <v>263</v>
      </c>
      <c r="C143" s="74" t="s">
        <v>38</v>
      </c>
      <c r="D143" s="74" t="s">
        <v>38</v>
      </c>
      <c r="E143" s="75">
        <v>2013</v>
      </c>
      <c r="F143" s="75">
        <v>2015</v>
      </c>
      <c r="G143" s="76">
        <v>4397.2150000000001</v>
      </c>
      <c r="H143" s="76">
        <v>1430.1849999999999</v>
      </c>
      <c r="I143" s="76">
        <v>1225.8440000000001</v>
      </c>
      <c r="J143" s="77" t="s">
        <v>38</v>
      </c>
      <c r="K143" s="77" t="s">
        <v>38</v>
      </c>
      <c r="L143" s="77"/>
      <c r="M143" s="78" t="s">
        <v>38</v>
      </c>
      <c r="N143" s="79">
        <v>1225.8440000000001</v>
      </c>
      <c r="O143" s="79">
        <v>204.34100000000001</v>
      </c>
      <c r="P143" s="79"/>
      <c r="Q143" s="79">
        <v>1430.1849999999999</v>
      </c>
    </row>
    <row r="144" spans="1:17" ht="33" customHeight="1" outlineLevel="4" x14ac:dyDescent="0.2">
      <c r="A144" s="71" t="s">
        <v>264</v>
      </c>
      <c r="B144" s="91" t="s">
        <v>265</v>
      </c>
      <c r="C144" s="74" t="s">
        <v>38</v>
      </c>
      <c r="D144" s="74" t="s">
        <v>38</v>
      </c>
      <c r="E144" s="75"/>
      <c r="F144" s="75"/>
      <c r="G144" s="76"/>
      <c r="H144" s="76"/>
      <c r="I144" s="76"/>
      <c r="J144" s="77" t="s">
        <v>38</v>
      </c>
      <c r="K144" s="77" t="s">
        <v>38</v>
      </c>
      <c r="L144" s="77"/>
      <c r="M144" s="78" t="s">
        <v>38</v>
      </c>
      <c r="N144" s="79"/>
      <c r="O144" s="79"/>
      <c r="P144" s="79"/>
      <c r="Q144" s="79">
        <v>0</v>
      </c>
    </row>
    <row r="145" spans="1:17" ht="33" customHeight="1" outlineLevel="4" x14ac:dyDescent="0.2">
      <c r="A145" s="71" t="s">
        <v>266</v>
      </c>
      <c r="B145" s="91" t="s">
        <v>267</v>
      </c>
      <c r="C145" s="74" t="s">
        <v>38</v>
      </c>
      <c r="D145" s="74" t="s">
        <v>38</v>
      </c>
      <c r="E145" s="75">
        <v>2015</v>
      </c>
      <c r="F145" s="75">
        <v>2016</v>
      </c>
      <c r="G145" s="76">
        <v>5040</v>
      </c>
      <c r="H145" s="76">
        <v>5040</v>
      </c>
      <c r="I145" s="76"/>
      <c r="J145" s="77" t="s">
        <v>38</v>
      </c>
      <c r="K145" s="77" t="s">
        <v>38</v>
      </c>
      <c r="L145" s="77" t="s">
        <v>38</v>
      </c>
      <c r="M145" s="78" t="s">
        <v>38</v>
      </c>
      <c r="N145" s="79"/>
      <c r="O145" s="79">
        <v>2520</v>
      </c>
      <c r="P145" s="79">
        <v>2520</v>
      </c>
      <c r="Q145" s="79">
        <v>5040</v>
      </c>
    </row>
    <row r="146" spans="1:17" ht="33" customHeight="1" outlineLevel="4" x14ac:dyDescent="0.2">
      <c r="A146" s="71" t="s">
        <v>264</v>
      </c>
      <c r="B146" s="91" t="s">
        <v>268</v>
      </c>
      <c r="C146" s="74" t="s">
        <v>38</v>
      </c>
      <c r="D146" s="74" t="s">
        <v>38</v>
      </c>
      <c r="E146" s="75">
        <v>2014</v>
      </c>
      <c r="F146" s="75">
        <v>2014</v>
      </c>
      <c r="G146" s="76">
        <v>350</v>
      </c>
      <c r="H146" s="76">
        <v>350</v>
      </c>
      <c r="I146" s="76">
        <v>350</v>
      </c>
      <c r="J146" s="77" t="s">
        <v>38</v>
      </c>
      <c r="K146" s="77" t="s">
        <v>38</v>
      </c>
      <c r="L146" s="77" t="s">
        <v>38</v>
      </c>
      <c r="M146" s="78" t="s">
        <v>38</v>
      </c>
      <c r="N146" s="79">
        <v>350</v>
      </c>
      <c r="O146" s="79"/>
      <c r="P146" s="79"/>
      <c r="Q146" s="79">
        <v>350</v>
      </c>
    </row>
    <row r="147" spans="1:17" ht="33" customHeight="1" outlineLevel="4" x14ac:dyDescent="0.2">
      <c r="A147" s="71" t="s">
        <v>269</v>
      </c>
      <c r="B147" s="91" t="s">
        <v>270</v>
      </c>
      <c r="C147" s="74" t="s">
        <v>38</v>
      </c>
      <c r="D147" s="74" t="s">
        <v>38</v>
      </c>
      <c r="E147" s="75">
        <v>2015</v>
      </c>
      <c r="F147" s="75">
        <v>2016</v>
      </c>
      <c r="G147" s="76">
        <v>4326</v>
      </c>
      <c r="H147" s="76">
        <v>4326</v>
      </c>
      <c r="I147" s="76"/>
      <c r="J147" s="77"/>
      <c r="K147" s="77" t="s">
        <v>38</v>
      </c>
      <c r="L147" s="77" t="s">
        <v>38</v>
      </c>
      <c r="M147" s="78" t="s">
        <v>38</v>
      </c>
      <c r="N147" s="79"/>
      <c r="O147" s="79">
        <v>1442</v>
      </c>
      <c r="P147" s="79">
        <v>1442</v>
      </c>
      <c r="Q147" s="79">
        <v>2884</v>
      </c>
    </row>
    <row r="148" spans="1:17" s="61" customFormat="1" ht="42" customHeight="1" outlineLevel="2" x14ac:dyDescent="0.25">
      <c r="A148" s="53" t="s">
        <v>271</v>
      </c>
      <c r="B148" s="54" t="s">
        <v>272</v>
      </c>
      <c r="C148" s="55"/>
      <c r="D148" s="55"/>
      <c r="E148" s="55"/>
      <c r="F148" s="55"/>
      <c r="G148" s="57">
        <v>4854.8490000000002</v>
      </c>
      <c r="H148" s="57">
        <v>4854.8490000000002</v>
      </c>
      <c r="I148" s="57">
        <v>760</v>
      </c>
      <c r="J148" s="56">
        <v>0</v>
      </c>
      <c r="K148" s="56">
        <v>0</v>
      </c>
      <c r="L148" s="56">
        <v>0</v>
      </c>
      <c r="M148" s="56">
        <v>0</v>
      </c>
      <c r="N148" s="58">
        <v>760</v>
      </c>
      <c r="O148" s="59">
        <v>2247.8969999999999</v>
      </c>
      <c r="P148" s="59">
        <v>983.79</v>
      </c>
      <c r="Q148" s="59">
        <v>3991.6869999999999</v>
      </c>
    </row>
    <row r="149" spans="1:17" ht="33" customHeight="1" outlineLevel="4" x14ac:dyDescent="0.2">
      <c r="A149" s="110" t="s">
        <v>273</v>
      </c>
      <c r="B149" s="91" t="s">
        <v>274</v>
      </c>
      <c r="C149" s="74" t="s">
        <v>38</v>
      </c>
      <c r="D149" s="74" t="s">
        <v>38</v>
      </c>
      <c r="E149" s="75">
        <v>2015</v>
      </c>
      <c r="F149" s="75">
        <v>2016</v>
      </c>
      <c r="G149" s="76">
        <v>2330</v>
      </c>
      <c r="H149" s="76">
        <v>2330</v>
      </c>
      <c r="I149" s="76"/>
      <c r="J149" s="77" t="s">
        <v>38</v>
      </c>
      <c r="K149" s="77" t="s">
        <v>38</v>
      </c>
      <c r="L149" s="77" t="s">
        <v>38</v>
      </c>
      <c r="M149" s="78" t="s">
        <v>38</v>
      </c>
      <c r="N149" s="79"/>
      <c r="O149" s="79">
        <v>1530</v>
      </c>
      <c r="P149" s="79">
        <v>450</v>
      </c>
      <c r="Q149" s="79">
        <v>1980</v>
      </c>
    </row>
    <row r="150" spans="1:17" ht="33" customHeight="1" outlineLevel="4" x14ac:dyDescent="0.2">
      <c r="A150" s="110" t="s">
        <v>275</v>
      </c>
      <c r="B150" s="91" t="s">
        <v>276</v>
      </c>
      <c r="C150" s="74" t="s">
        <v>38</v>
      </c>
      <c r="D150" s="74" t="s">
        <v>38</v>
      </c>
      <c r="E150" s="75">
        <v>2015</v>
      </c>
      <c r="F150" s="75">
        <v>2016</v>
      </c>
      <c r="G150" s="76">
        <v>599.58000000000004</v>
      </c>
      <c r="H150" s="76">
        <v>599.58000000000004</v>
      </c>
      <c r="I150" s="76"/>
      <c r="J150" s="77" t="s">
        <v>38</v>
      </c>
      <c r="K150" s="77" t="s">
        <v>38</v>
      </c>
      <c r="L150" s="77" t="s">
        <v>38</v>
      </c>
      <c r="M150" s="78" t="s">
        <v>38</v>
      </c>
      <c r="N150" s="79"/>
      <c r="O150" s="79">
        <v>173.64</v>
      </c>
      <c r="P150" s="79">
        <v>136.54</v>
      </c>
      <c r="Q150" s="79">
        <v>310.17999999999995</v>
      </c>
    </row>
    <row r="151" spans="1:17" ht="33" customHeight="1" outlineLevel="4" x14ac:dyDescent="0.2">
      <c r="A151" s="110" t="s">
        <v>277</v>
      </c>
      <c r="B151" s="91" t="s">
        <v>278</v>
      </c>
      <c r="C151" s="74" t="s">
        <v>38</v>
      </c>
      <c r="D151" s="74" t="s">
        <v>38</v>
      </c>
      <c r="E151" s="75">
        <v>2015</v>
      </c>
      <c r="F151" s="75">
        <v>2016</v>
      </c>
      <c r="G151" s="76">
        <v>475.26900000000001</v>
      </c>
      <c r="H151" s="76">
        <v>475.26900000000001</v>
      </c>
      <c r="I151" s="76"/>
      <c r="J151" s="77" t="s">
        <v>38</v>
      </c>
      <c r="K151" s="77" t="s">
        <v>38</v>
      </c>
      <c r="L151" s="77" t="s">
        <v>38</v>
      </c>
      <c r="M151" s="78" t="s">
        <v>38</v>
      </c>
      <c r="N151" s="79"/>
      <c r="O151" s="79">
        <v>134.25700000000001</v>
      </c>
      <c r="P151" s="79">
        <v>117.25</v>
      </c>
      <c r="Q151" s="79">
        <v>251.50700000000001</v>
      </c>
    </row>
    <row r="152" spans="1:17" ht="33" customHeight="1" outlineLevel="4" x14ac:dyDescent="0.2">
      <c r="A152" s="110" t="s">
        <v>279</v>
      </c>
      <c r="B152" s="91" t="s">
        <v>280</v>
      </c>
      <c r="C152" s="74" t="s">
        <v>38</v>
      </c>
      <c r="D152" s="74" t="s">
        <v>38</v>
      </c>
      <c r="E152" s="75">
        <v>2014</v>
      </c>
      <c r="F152" s="75">
        <v>2016</v>
      </c>
      <c r="G152" s="76">
        <v>1450</v>
      </c>
      <c r="H152" s="76">
        <v>1450</v>
      </c>
      <c r="I152" s="76">
        <v>760</v>
      </c>
      <c r="J152" s="77" t="s">
        <v>38</v>
      </c>
      <c r="K152" s="77" t="s">
        <v>38</v>
      </c>
      <c r="L152" s="77" t="s">
        <v>38</v>
      </c>
      <c r="M152" s="78" t="s">
        <v>38</v>
      </c>
      <c r="N152" s="79">
        <v>760</v>
      </c>
      <c r="O152" s="79">
        <v>410</v>
      </c>
      <c r="P152" s="79">
        <v>280</v>
      </c>
      <c r="Q152" s="79">
        <v>1450</v>
      </c>
    </row>
    <row r="153" spans="1:17" s="61" customFormat="1" ht="42" customHeight="1" outlineLevel="2" x14ac:dyDescent="0.25">
      <c r="A153" s="53" t="s">
        <v>281</v>
      </c>
      <c r="B153" s="54" t="s">
        <v>282</v>
      </c>
      <c r="C153" s="55"/>
      <c r="D153" s="55"/>
      <c r="E153" s="55"/>
      <c r="F153" s="55"/>
      <c r="G153" s="57">
        <v>1119.7249999999999</v>
      </c>
      <c r="H153" s="57">
        <v>1119.7249999999999</v>
      </c>
      <c r="I153" s="57">
        <v>329.52499999999998</v>
      </c>
      <c r="J153" s="56">
        <v>0</v>
      </c>
      <c r="K153" s="56">
        <v>0</v>
      </c>
      <c r="L153" s="56">
        <v>0</v>
      </c>
      <c r="M153" s="56">
        <v>0</v>
      </c>
      <c r="N153" s="58">
        <v>329.52499999999998</v>
      </c>
      <c r="O153" s="58">
        <v>362.47699999999998</v>
      </c>
      <c r="P153" s="58">
        <v>427.72300000000001</v>
      </c>
      <c r="Q153" s="58">
        <v>1119.7249999999999</v>
      </c>
    </row>
    <row r="154" spans="1:17" ht="33" customHeight="1" outlineLevel="4" x14ac:dyDescent="0.2">
      <c r="A154" s="110" t="s">
        <v>283</v>
      </c>
      <c r="B154" s="91" t="s">
        <v>284</v>
      </c>
      <c r="C154" s="74" t="s">
        <v>38</v>
      </c>
      <c r="D154" s="74" t="s">
        <v>38</v>
      </c>
      <c r="E154" s="75">
        <v>2014</v>
      </c>
      <c r="F154" s="75">
        <v>2016</v>
      </c>
      <c r="G154" s="76">
        <v>1119.7249999999999</v>
      </c>
      <c r="H154" s="76">
        <v>1119.7249999999999</v>
      </c>
      <c r="I154" s="76">
        <v>329.52499999999998</v>
      </c>
      <c r="J154" s="77" t="s">
        <v>38</v>
      </c>
      <c r="K154" s="77" t="s">
        <v>38</v>
      </c>
      <c r="L154" s="77" t="s">
        <v>38</v>
      </c>
      <c r="M154" s="78" t="s">
        <v>38</v>
      </c>
      <c r="N154" s="89">
        <v>329.52499999999998</v>
      </c>
      <c r="O154" s="79">
        <v>362.47699999999998</v>
      </c>
      <c r="P154" s="79">
        <v>427.72300000000001</v>
      </c>
      <c r="Q154" s="79">
        <v>1119.7249999999999</v>
      </c>
    </row>
    <row r="155" spans="1:17" s="61" customFormat="1" ht="42" customHeight="1" outlineLevel="2" x14ac:dyDescent="0.25">
      <c r="A155" s="53" t="s">
        <v>285</v>
      </c>
      <c r="B155" s="54" t="s">
        <v>286</v>
      </c>
      <c r="C155" s="55"/>
      <c r="D155" s="55"/>
      <c r="E155" s="55"/>
      <c r="F155" s="55"/>
      <c r="G155" s="57">
        <v>3309.366</v>
      </c>
      <c r="H155" s="57">
        <v>3309.366</v>
      </c>
      <c r="I155" s="57">
        <v>284</v>
      </c>
      <c r="J155" s="56">
        <v>0</v>
      </c>
      <c r="K155" s="56">
        <v>0</v>
      </c>
      <c r="L155" s="56">
        <v>0</v>
      </c>
      <c r="M155" s="56">
        <v>0</v>
      </c>
      <c r="N155" s="58">
        <v>284</v>
      </c>
      <c r="O155" s="58">
        <v>1078.24</v>
      </c>
      <c r="P155" s="58">
        <v>1401.711</v>
      </c>
      <c r="Q155" s="58">
        <v>2763.951</v>
      </c>
    </row>
    <row r="156" spans="1:17" ht="33" customHeight="1" outlineLevel="4" x14ac:dyDescent="0.2">
      <c r="A156" s="110" t="s">
        <v>287</v>
      </c>
      <c r="B156" s="91" t="s">
        <v>288</v>
      </c>
      <c r="C156" s="74" t="s">
        <v>38</v>
      </c>
      <c r="D156" s="74" t="s">
        <v>38</v>
      </c>
      <c r="E156" s="75">
        <v>2014</v>
      </c>
      <c r="F156" s="75">
        <v>2016</v>
      </c>
      <c r="G156" s="76">
        <v>3309.366</v>
      </c>
      <c r="H156" s="76">
        <v>3309.366</v>
      </c>
      <c r="I156" s="76">
        <v>284</v>
      </c>
      <c r="J156" s="77" t="s">
        <v>38</v>
      </c>
      <c r="K156" s="77" t="s">
        <v>38</v>
      </c>
      <c r="L156" s="77" t="s">
        <v>38</v>
      </c>
      <c r="M156" s="78" t="s">
        <v>38</v>
      </c>
      <c r="N156" s="89">
        <v>284</v>
      </c>
      <c r="O156" s="79">
        <v>1078.24</v>
      </c>
      <c r="P156" s="79">
        <v>1401.711</v>
      </c>
      <c r="Q156" s="79">
        <v>2763.951</v>
      </c>
    </row>
    <row r="157" spans="1:17" ht="15.75" x14ac:dyDescent="0.2">
      <c r="A157" s="111"/>
      <c r="B157" s="121" t="s">
        <v>292</v>
      </c>
      <c r="C157" s="117"/>
      <c r="D157" s="118"/>
      <c r="E157" s="118"/>
      <c r="F157" s="118"/>
      <c r="G157" s="118"/>
      <c r="H157" s="118"/>
      <c r="I157" s="3"/>
      <c r="J157" s="2"/>
      <c r="K157" s="2"/>
      <c r="L157" s="2"/>
      <c r="M157" s="2"/>
      <c r="N157" s="112"/>
      <c r="O157" s="112"/>
      <c r="P157" s="112"/>
      <c r="Q157" s="112"/>
    </row>
    <row r="158" spans="1:17" x14ac:dyDescent="0.2">
      <c r="A158" s="113"/>
      <c r="B158" s="121" t="s">
        <v>293</v>
      </c>
      <c r="C158" s="121"/>
      <c r="D158" s="139"/>
      <c r="E158" s="139"/>
      <c r="F158" s="139"/>
      <c r="G158" s="139"/>
      <c r="H158" s="139"/>
      <c r="I158" s="135"/>
      <c r="J158" s="136"/>
      <c r="K158" s="136"/>
      <c r="L158" s="136"/>
      <c r="M158" s="136"/>
      <c r="N158" s="136"/>
      <c r="O158" s="136"/>
      <c r="P158" s="136"/>
      <c r="Q158" s="136"/>
    </row>
    <row r="159" spans="1:17" ht="15.75" customHeight="1" x14ac:dyDescent="0.2">
      <c r="A159" s="114"/>
      <c r="B159" s="118" t="s">
        <v>294</v>
      </c>
      <c r="C159" s="121"/>
      <c r="D159" s="139"/>
      <c r="E159" s="139"/>
      <c r="F159" s="139"/>
      <c r="G159" s="139"/>
      <c r="H159" s="139"/>
      <c r="I159" s="135"/>
      <c r="J159" s="137"/>
      <c r="K159" s="137"/>
      <c r="L159" s="137"/>
      <c r="M159" s="138"/>
      <c r="N159" s="137"/>
      <c r="O159" s="137"/>
      <c r="P159" s="137"/>
      <c r="Q159" s="132"/>
    </row>
    <row r="160" spans="1:17" ht="15.75" x14ac:dyDescent="0.2">
      <c r="A160" s="114"/>
      <c r="B160" s="140" t="s">
        <v>295</v>
      </c>
      <c r="C160" s="140"/>
      <c r="D160" s="140"/>
      <c r="E160" s="140"/>
      <c r="F160" s="140"/>
      <c r="G160" s="140"/>
      <c r="H160" s="140"/>
      <c r="I160" s="133"/>
      <c r="J160" s="134"/>
      <c r="K160" s="134"/>
      <c r="L160" s="134"/>
      <c r="M160" s="134"/>
      <c r="N160" s="134"/>
      <c r="O160" s="134"/>
      <c r="P160" s="134"/>
      <c r="Q160" s="134"/>
    </row>
    <row r="161" spans="1:17" x14ac:dyDescent="0.2">
      <c r="B161" s="141" t="s">
        <v>296</v>
      </c>
      <c r="C161" s="141"/>
      <c r="D161" s="141"/>
      <c r="E161" s="141"/>
      <c r="F161" s="141"/>
      <c r="G161" s="141"/>
      <c r="H161" s="141"/>
      <c r="I161" s="133"/>
      <c r="J161" s="134"/>
      <c r="K161" s="134"/>
      <c r="L161" s="134"/>
      <c r="M161" s="134"/>
      <c r="N161" s="134"/>
      <c r="O161" s="134"/>
      <c r="P161" s="134"/>
      <c r="Q161" s="134"/>
    </row>
    <row r="162" spans="1:17" x14ac:dyDescent="0.2">
      <c r="I162" s="133"/>
      <c r="J162" s="134"/>
      <c r="K162" s="134"/>
      <c r="L162" s="134"/>
      <c r="M162" s="134"/>
      <c r="N162" s="134"/>
      <c r="O162" s="134"/>
      <c r="P162" s="134"/>
      <c r="Q162" s="134"/>
    </row>
    <row r="163" spans="1:17" ht="15.75" x14ac:dyDescent="0.2">
      <c r="A163" s="114"/>
      <c r="I163" s="133"/>
      <c r="J163" s="134"/>
      <c r="K163" s="134"/>
      <c r="L163" s="134"/>
      <c r="M163" s="134"/>
      <c r="N163" s="134"/>
      <c r="O163" s="134"/>
      <c r="P163" s="134"/>
      <c r="Q163" s="134"/>
    </row>
    <row r="164" spans="1:17" x14ac:dyDescent="0.2">
      <c r="I164" s="133"/>
      <c r="J164" s="134"/>
      <c r="K164" s="134"/>
      <c r="L164" s="134"/>
      <c r="M164" s="134"/>
      <c r="N164" s="134"/>
      <c r="O164" s="134"/>
      <c r="P164" s="134"/>
      <c r="Q164" s="134"/>
    </row>
    <row r="165" spans="1:17" x14ac:dyDescent="0.2">
      <c r="I165" s="3"/>
      <c r="J165" s="134"/>
      <c r="K165" s="134"/>
      <c r="L165" s="134"/>
      <c r="M165" s="134"/>
      <c r="N165" s="134"/>
      <c r="O165" s="134"/>
      <c r="P165" s="134"/>
      <c r="Q165" s="134"/>
    </row>
    <row r="169" spans="1:17" x14ac:dyDescent="0.2">
      <c r="A169" s="5"/>
      <c r="D169" s="5"/>
      <c r="E169" s="5"/>
      <c r="F169" s="5"/>
      <c r="G169" s="5"/>
      <c r="H169" s="5"/>
      <c r="I169" s="5"/>
    </row>
    <row r="170" spans="1:17" x14ac:dyDescent="0.2">
      <c r="A170" s="5"/>
      <c r="D170" s="5"/>
      <c r="E170" s="5"/>
      <c r="F170" s="5"/>
      <c r="G170" s="5"/>
      <c r="H170" s="5"/>
      <c r="I170" s="5"/>
      <c r="O170" s="115"/>
      <c r="P170" s="115"/>
    </row>
    <row r="171" spans="1:17" x14ac:dyDescent="0.2">
      <c r="O171" s="115"/>
      <c r="P171" s="115"/>
    </row>
    <row r="172" spans="1:17" x14ac:dyDescent="0.2">
      <c r="O172" s="115"/>
      <c r="P172" s="115"/>
    </row>
    <row r="173" spans="1:17" x14ac:dyDescent="0.2">
      <c r="O173" s="115"/>
      <c r="P173" s="115"/>
    </row>
    <row r="174" spans="1:17" x14ac:dyDescent="0.2">
      <c r="O174" s="115"/>
      <c r="P174" s="115"/>
    </row>
    <row r="175" spans="1:17" x14ac:dyDescent="0.2">
      <c r="O175" s="115"/>
      <c r="P175" s="115"/>
    </row>
    <row r="176" spans="1:17" x14ac:dyDescent="0.2">
      <c r="O176" s="115"/>
      <c r="P176" s="115"/>
    </row>
    <row r="177" spans="15:16" x14ac:dyDescent="0.2">
      <c r="O177" s="115"/>
      <c r="P177" s="115"/>
    </row>
    <row r="178" spans="15:16" x14ac:dyDescent="0.2">
      <c r="O178" s="115"/>
      <c r="P178" s="115"/>
    </row>
    <row r="179" spans="15:16" x14ac:dyDescent="0.2">
      <c r="O179" s="115"/>
      <c r="P179" s="115"/>
    </row>
    <row r="180" spans="15:16" x14ac:dyDescent="0.2">
      <c r="O180" s="115"/>
      <c r="P180" s="115"/>
    </row>
    <row r="181" spans="15:16" x14ac:dyDescent="0.2">
      <c r="O181" s="115"/>
      <c r="P181" s="115"/>
    </row>
  </sheetData>
  <mergeCells count="24">
    <mergeCell ref="A5:Q5"/>
    <mergeCell ref="N6:Q6"/>
    <mergeCell ref="N7:Q7"/>
    <mergeCell ref="N8:Q8"/>
    <mergeCell ref="N9:Q9"/>
    <mergeCell ref="I158:I159"/>
    <mergeCell ref="J158:M158"/>
    <mergeCell ref="N158:Q158"/>
    <mergeCell ref="B160:H160"/>
    <mergeCell ref="G21:G22"/>
    <mergeCell ref="H21:H22"/>
    <mergeCell ref="I21:I22"/>
    <mergeCell ref="J21:M21"/>
    <mergeCell ref="N21:Q21"/>
    <mergeCell ref="N16:Q16"/>
    <mergeCell ref="N17:Q17"/>
    <mergeCell ref="N18:Q18"/>
    <mergeCell ref="N19:Q19"/>
    <mergeCell ref="A21:A23"/>
    <mergeCell ref="B21:B23"/>
    <mergeCell ref="C21:C22"/>
    <mergeCell ref="D21:D22"/>
    <mergeCell ref="E21:E23"/>
    <mergeCell ref="F21:F23"/>
  </mergeCells>
  <printOptions horizontalCentered="1"/>
  <pageMargins left="0" right="0" top="0" bottom="0" header="0" footer="0"/>
  <pageSetup paperSize="8" scale="55" fitToHeight="10" orientation="landscape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-0.249977111117893"/>
    <outlinePr summaryBelow="0"/>
    <pageSetUpPr fitToPage="1"/>
  </sheetPr>
  <dimension ref="A1:S153"/>
  <sheetViews>
    <sheetView showZeros="0" view="pageBreakPreview" zoomScale="70" zoomScaleNormal="70" zoomScaleSheetLayoutView="70" workbookViewId="0">
      <pane xSplit="2" ySplit="11" topLeftCell="C36" activePane="bottomRight" state="frozen"/>
      <selection pane="topRight" activeCell="C1" sqref="C1"/>
      <selection pane="bottomLeft" activeCell="A7" sqref="A7"/>
      <selection pane="bottomRight" activeCell="H14" sqref="H14"/>
    </sheetView>
  </sheetViews>
  <sheetFormatPr defaultColWidth="9" defaultRowHeight="15.75" outlineLevelRow="4" outlineLevelCol="1" x14ac:dyDescent="0.25"/>
  <cols>
    <col min="1" max="1" width="11" style="8" customWidth="1"/>
    <col min="2" max="2" width="74.625" style="8" customWidth="1"/>
    <col min="3" max="3" width="12" style="142" customWidth="1"/>
    <col min="4" max="9" width="11.625" style="143" customWidth="1"/>
    <col min="10" max="10" width="9" style="8" customWidth="1" outlineLevel="1"/>
    <col min="11" max="16384" width="9" style="8"/>
  </cols>
  <sheetData>
    <row r="1" spans="1:19" ht="18.75" x14ac:dyDescent="0.3">
      <c r="D1" s="8"/>
      <c r="E1" s="8"/>
      <c r="F1" s="8"/>
      <c r="G1" s="8"/>
      <c r="I1" s="7" t="s">
        <v>304</v>
      </c>
    </row>
    <row r="2" spans="1:19" ht="18.75" outlineLevel="1" x14ac:dyDescent="0.3">
      <c r="D2" s="8"/>
      <c r="E2" s="8"/>
      <c r="F2" s="8"/>
      <c r="G2" s="8"/>
      <c r="I2" s="7" t="s">
        <v>1</v>
      </c>
    </row>
    <row r="3" spans="1:19" ht="18.75" outlineLevel="1" x14ac:dyDescent="0.3">
      <c r="D3" s="8"/>
      <c r="E3" s="8"/>
      <c r="F3" s="8"/>
      <c r="G3" s="8"/>
      <c r="I3" s="7" t="s">
        <v>290</v>
      </c>
    </row>
    <row r="4" spans="1:19" outlineLevel="1" x14ac:dyDescent="0.25">
      <c r="D4" s="144"/>
      <c r="E4" s="144"/>
      <c r="F4" s="144"/>
      <c r="G4" s="8"/>
      <c r="I4" s="8"/>
    </row>
    <row r="5" spans="1:19" s="5" customFormat="1" ht="30" outlineLevel="1" x14ac:dyDescent="0.4">
      <c r="A5" s="123" t="s">
        <v>305</v>
      </c>
      <c r="B5" s="124"/>
      <c r="C5" s="124"/>
      <c r="D5" s="124"/>
      <c r="E5" s="124"/>
      <c r="F5" s="124"/>
      <c r="G5" s="124"/>
      <c r="H5" s="124"/>
      <c r="I5" s="124"/>
      <c r="J5" s="124"/>
      <c r="K5" s="11"/>
      <c r="L5" s="11"/>
      <c r="M5" s="11"/>
      <c r="N5" s="11"/>
      <c r="O5" s="11"/>
      <c r="P5" s="11"/>
      <c r="Q5" s="11"/>
      <c r="R5" s="11"/>
      <c r="S5" s="12"/>
    </row>
    <row r="6" spans="1:19" s="5" customFormat="1" ht="20.25" customHeight="1" outlineLevel="1" x14ac:dyDescent="0.4">
      <c r="A6" s="11"/>
      <c r="B6" s="11"/>
      <c r="C6" s="145"/>
      <c r="E6" s="146"/>
      <c r="H6" s="13"/>
      <c r="I6" s="13"/>
      <c r="K6" s="11"/>
      <c r="L6" s="11"/>
      <c r="M6" s="11"/>
      <c r="N6" s="11"/>
      <c r="O6" s="11"/>
      <c r="P6" s="11"/>
      <c r="Q6" s="11"/>
      <c r="R6" s="11"/>
      <c r="S6" s="12"/>
    </row>
    <row r="7" spans="1:19" s="5" customFormat="1" ht="20.25" customHeight="1" outlineLevel="1" x14ac:dyDescent="0.4">
      <c r="A7" s="11"/>
      <c r="B7" s="11"/>
      <c r="C7" s="145"/>
      <c r="D7" s="13"/>
      <c r="E7" s="13"/>
      <c r="F7" s="13"/>
      <c r="G7" s="13"/>
      <c r="H7" s="13"/>
      <c r="I7" s="13"/>
      <c r="K7" s="11"/>
      <c r="L7" s="11"/>
      <c r="M7" s="11"/>
      <c r="N7" s="11"/>
      <c r="O7" s="11"/>
      <c r="P7" s="11"/>
      <c r="Q7" s="11"/>
      <c r="R7" s="11"/>
      <c r="S7" s="12"/>
    </row>
    <row r="8" spans="1:19" ht="20.25" customHeight="1" x14ac:dyDescent="0.25">
      <c r="A8" s="147" t="str">
        <f>'[1]1.1'!A11</f>
        <v>№</v>
      </c>
      <c r="B8" s="19" t="str">
        <f>'[1]1.1'!B11</f>
        <v>Наименование объекта</v>
      </c>
      <c r="C8" s="19" t="s">
        <v>297</v>
      </c>
      <c r="D8" s="148" t="s">
        <v>17</v>
      </c>
      <c r="E8" s="149"/>
      <c r="F8" s="150"/>
      <c r="G8" s="149" t="s">
        <v>298</v>
      </c>
      <c r="H8" s="149"/>
      <c r="I8" s="151"/>
      <c r="J8" s="152" t="s">
        <v>20</v>
      </c>
    </row>
    <row r="9" spans="1:19" ht="54.75" customHeight="1" x14ac:dyDescent="0.25">
      <c r="A9" s="153"/>
      <c r="B9" s="26"/>
      <c r="C9" s="26"/>
      <c r="D9" s="154" t="s">
        <v>299</v>
      </c>
      <c r="E9" s="155"/>
      <c r="F9" s="156"/>
      <c r="G9" s="154" t="s">
        <v>299</v>
      </c>
      <c r="H9" s="155"/>
      <c r="I9" s="157"/>
      <c r="J9" s="158"/>
    </row>
    <row r="10" spans="1:19" ht="24.75" customHeight="1" x14ac:dyDescent="0.25">
      <c r="A10" s="153"/>
      <c r="B10" s="31"/>
      <c r="C10" s="31"/>
      <c r="D10" s="159">
        <v>2014</v>
      </c>
      <c r="E10" s="159">
        <f>D10+1</f>
        <v>2015</v>
      </c>
      <c r="F10" s="159">
        <f>E10+1</f>
        <v>2016</v>
      </c>
      <c r="G10" s="159">
        <f>D10</f>
        <v>2014</v>
      </c>
      <c r="H10" s="159">
        <f>E10</f>
        <v>2015</v>
      </c>
      <c r="I10" s="160">
        <f>F10</f>
        <v>2016</v>
      </c>
      <c r="J10" s="161"/>
    </row>
    <row r="11" spans="1:19" ht="38.25" customHeight="1" x14ac:dyDescent="0.25">
      <c r="A11" s="162"/>
      <c r="B11" s="163" t="str">
        <f>'[1]1.1'!B14</f>
        <v>ИТОГО по ГУП НАО "Нарьян-Марская электростанция"</v>
      </c>
      <c r="C11" s="163"/>
      <c r="D11" s="164">
        <v>18.73</v>
      </c>
      <c r="E11" s="164">
        <v>64.27</v>
      </c>
      <c r="F11" s="164">
        <v>53.86</v>
      </c>
      <c r="G11" s="164">
        <v>4.91</v>
      </c>
      <c r="H11" s="164">
        <v>24.529999999999998</v>
      </c>
      <c r="I11" s="165">
        <v>2.6100000000000003</v>
      </c>
      <c r="J11" s="166"/>
    </row>
    <row r="12" spans="1:19" ht="48.75" customHeight="1" outlineLevel="1" x14ac:dyDescent="0.25">
      <c r="A12" s="167" t="str">
        <f>'[1]1.1'!A15</f>
        <v>1</v>
      </c>
      <c r="B12" s="168" t="str">
        <f>'[1]1.1'!B15</f>
        <v>Техническое перевооружение и реконструкция</v>
      </c>
      <c r="C12" s="169"/>
      <c r="D12" s="170">
        <v>16.8</v>
      </c>
      <c r="E12" s="170">
        <v>55.139999999999993</v>
      </c>
      <c r="F12" s="170">
        <v>45.11</v>
      </c>
      <c r="G12" s="170">
        <v>4.91</v>
      </c>
      <c r="H12" s="170">
        <v>24.529999999999998</v>
      </c>
      <c r="I12" s="170">
        <v>2.6100000000000003</v>
      </c>
      <c r="J12" s="51" t="str">
        <f>'[1]1.1'!T15</f>
        <v>a</v>
      </c>
    </row>
    <row r="13" spans="1:19" ht="41.25" customHeight="1" outlineLevel="2" x14ac:dyDescent="0.25">
      <c r="A13" s="171" t="str">
        <f>'[1]1.1'!A16</f>
        <v>1.1</v>
      </c>
      <c r="B13" s="172" t="str">
        <f>'[1]1.1'!B16</f>
        <v>Энергосбережение и повышение энергетической эффективности</v>
      </c>
      <c r="C13" s="173"/>
      <c r="D13" s="174">
        <v>16.8</v>
      </c>
      <c r="E13" s="174">
        <v>53.94</v>
      </c>
      <c r="F13" s="174">
        <v>45.11</v>
      </c>
      <c r="G13" s="174">
        <v>4.91</v>
      </c>
      <c r="H13" s="174">
        <v>24.529999999999998</v>
      </c>
      <c r="I13" s="174">
        <v>2.6100000000000003</v>
      </c>
      <c r="J13" s="60" t="str">
        <f>'[1]1.1'!T16</f>
        <v>a</v>
      </c>
    </row>
    <row r="14" spans="1:19" ht="33" customHeight="1" outlineLevel="3" x14ac:dyDescent="0.25">
      <c r="A14" s="175" t="str">
        <f>'[1]1.1'!A17</f>
        <v>1.1.1</v>
      </c>
      <c r="B14" s="176" t="str">
        <f>'[1]1.1'!B17</f>
        <v>Трансформаторные подстанции</v>
      </c>
      <c r="C14" s="177"/>
      <c r="D14" s="178">
        <v>2.5500000000000003</v>
      </c>
      <c r="E14" s="178">
        <v>2.37</v>
      </c>
      <c r="F14" s="178">
        <v>1.8099999999999998</v>
      </c>
      <c r="G14" s="178">
        <v>2.06</v>
      </c>
      <c r="H14" s="178">
        <v>2.12</v>
      </c>
      <c r="I14" s="178">
        <v>1.31</v>
      </c>
      <c r="J14" s="69" t="str">
        <f>'[1]1.1'!T17</f>
        <v>a</v>
      </c>
    </row>
    <row r="15" spans="1:19" ht="33" customHeight="1" outlineLevel="4" x14ac:dyDescent="0.25">
      <c r="A15" s="71" t="s">
        <v>35</v>
      </c>
      <c r="B15" s="179" t="s">
        <v>36</v>
      </c>
      <c r="C15" s="180" t="s">
        <v>300</v>
      </c>
      <c r="D15" s="109" t="s">
        <v>38</v>
      </c>
      <c r="E15" s="109">
        <v>0</v>
      </c>
      <c r="F15" s="109">
        <v>0</v>
      </c>
      <c r="G15" s="109" t="s">
        <v>38</v>
      </c>
      <c r="H15" s="109" t="s">
        <v>130</v>
      </c>
      <c r="I15" s="109" t="s">
        <v>130</v>
      </c>
      <c r="J15" s="90">
        <f>'[1]1.1'!T18</f>
        <v>0</v>
      </c>
    </row>
    <row r="16" spans="1:19" ht="33" customHeight="1" outlineLevel="4" x14ac:dyDescent="0.25">
      <c r="A16" s="71" t="s">
        <v>39</v>
      </c>
      <c r="B16" s="179" t="s">
        <v>40</v>
      </c>
      <c r="C16" s="180" t="s">
        <v>300</v>
      </c>
      <c r="D16" s="109" t="s">
        <v>38</v>
      </c>
      <c r="E16" s="109">
        <v>0</v>
      </c>
      <c r="F16" s="109">
        <v>0</v>
      </c>
      <c r="G16" s="109" t="s">
        <v>38</v>
      </c>
      <c r="H16" s="109" t="s">
        <v>130</v>
      </c>
      <c r="I16" s="109" t="s">
        <v>130</v>
      </c>
      <c r="J16" s="90">
        <f>'[1]1.1'!T19</f>
        <v>0</v>
      </c>
    </row>
    <row r="17" spans="1:10" ht="33" customHeight="1" outlineLevel="4" x14ac:dyDescent="0.25">
      <c r="A17" s="71" t="s">
        <v>43</v>
      </c>
      <c r="B17" s="179" t="s">
        <v>44</v>
      </c>
      <c r="C17" s="180" t="s">
        <v>300</v>
      </c>
      <c r="D17" s="109">
        <v>0.25</v>
      </c>
      <c r="E17" s="109">
        <v>0</v>
      </c>
      <c r="F17" s="109">
        <v>0</v>
      </c>
      <c r="G17" s="109">
        <v>0.4</v>
      </c>
      <c r="H17" s="109" t="s">
        <v>130</v>
      </c>
      <c r="I17" s="109" t="s">
        <v>130</v>
      </c>
      <c r="J17" s="90" t="str">
        <f>'[1]1.1'!T20</f>
        <v>a</v>
      </c>
    </row>
    <row r="18" spans="1:10" ht="33" customHeight="1" outlineLevel="4" x14ac:dyDescent="0.25">
      <c r="A18" s="71" t="s">
        <v>46</v>
      </c>
      <c r="B18" s="179" t="s">
        <v>47</v>
      </c>
      <c r="C18" s="180" t="s">
        <v>300</v>
      </c>
      <c r="D18" s="109">
        <v>0.25</v>
      </c>
      <c r="E18" s="109">
        <v>0</v>
      </c>
      <c r="F18" s="109">
        <v>0</v>
      </c>
      <c r="G18" s="109">
        <v>0.25</v>
      </c>
      <c r="H18" s="109" t="s">
        <v>130</v>
      </c>
      <c r="I18" s="109" t="s">
        <v>130</v>
      </c>
      <c r="J18" s="90" t="str">
        <f>'[1]1.1'!T21</f>
        <v>a</v>
      </c>
    </row>
    <row r="19" spans="1:10" ht="33" customHeight="1" outlineLevel="4" x14ac:dyDescent="0.25">
      <c r="A19" s="71" t="s">
        <v>48</v>
      </c>
      <c r="B19" s="179" t="s">
        <v>49</v>
      </c>
      <c r="C19" s="180" t="s">
        <v>300</v>
      </c>
      <c r="D19" s="109">
        <v>0.25</v>
      </c>
      <c r="E19" s="109">
        <v>0</v>
      </c>
      <c r="F19" s="109">
        <v>0</v>
      </c>
      <c r="G19" s="109">
        <v>0.25</v>
      </c>
      <c r="H19" s="109" t="s">
        <v>130</v>
      </c>
      <c r="I19" s="109" t="s">
        <v>130</v>
      </c>
      <c r="J19" s="90" t="str">
        <f>'[1]1.1'!T22</f>
        <v>a</v>
      </c>
    </row>
    <row r="20" spans="1:10" ht="33" customHeight="1" outlineLevel="4" x14ac:dyDescent="0.25">
      <c r="A20" s="71" t="s">
        <v>50</v>
      </c>
      <c r="B20" s="179" t="s">
        <v>51</v>
      </c>
      <c r="C20" s="180" t="s">
        <v>300</v>
      </c>
      <c r="D20" s="109">
        <v>1.6</v>
      </c>
      <c r="E20" s="109">
        <v>0</v>
      </c>
      <c r="F20" s="109">
        <v>0</v>
      </c>
      <c r="G20" s="109">
        <v>1</v>
      </c>
      <c r="H20" s="109" t="s">
        <v>130</v>
      </c>
      <c r="I20" s="109" t="s">
        <v>130</v>
      </c>
      <c r="J20" s="90" t="str">
        <f>'[1]1.1'!T23</f>
        <v>a</v>
      </c>
    </row>
    <row r="21" spans="1:10" ht="33" customHeight="1" outlineLevel="4" x14ac:dyDescent="0.25">
      <c r="A21" s="71" t="s">
        <v>52</v>
      </c>
      <c r="B21" s="179" t="s">
        <v>53</v>
      </c>
      <c r="C21" s="180" t="s">
        <v>300</v>
      </c>
      <c r="D21" s="109">
        <v>0</v>
      </c>
      <c r="E21" s="109">
        <v>0.25</v>
      </c>
      <c r="F21" s="109">
        <v>0</v>
      </c>
      <c r="G21" s="109" t="s">
        <v>130</v>
      </c>
      <c r="H21" s="109">
        <v>0</v>
      </c>
      <c r="I21" s="109" t="s">
        <v>130</v>
      </c>
      <c r="J21" s="90" t="str">
        <f>'[1]1.1'!T24</f>
        <v/>
      </c>
    </row>
    <row r="22" spans="1:10" ht="33" customHeight="1" outlineLevel="4" x14ac:dyDescent="0.25">
      <c r="A22" s="71" t="s">
        <v>54</v>
      </c>
      <c r="B22" s="179" t="s">
        <v>55</v>
      </c>
      <c r="C22" s="180" t="s">
        <v>300</v>
      </c>
      <c r="D22" s="109">
        <v>0</v>
      </c>
      <c r="E22" s="109">
        <v>0.4</v>
      </c>
      <c r="F22" s="109">
        <v>0</v>
      </c>
      <c r="G22" s="109" t="s">
        <v>130</v>
      </c>
      <c r="H22" s="109">
        <v>0.25</v>
      </c>
      <c r="I22" s="109" t="s">
        <v>130</v>
      </c>
      <c r="J22" s="90">
        <f>'[1]1.1'!T25</f>
        <v>0</v>
      </c>
    </row>
    <row r="23" spans="1:10" ht="33" customHeight="1" outlineLevel="4" x14ac:dyDescent="0.25">
      <c r="A23" s="71" t="s">
        <v>56</v>
      </c>
      <c r="B23" s="179" t="s">
        <v>57</v>
      </c>
      <c r="C23" s="180" t="s">
        <v>300</v>
      </c>
      <c r="D23" s="109">
        <v>0</v>
      </c>
      <c r="E23" s="109">
        <v>0.16</v>
      </c>
      <c r="F23" s="109">
        <v>0</v>
      </c>
      <c r="G23" s="109" t="s">
        <v>130</v>
      </c>
      <c r="H23" s="109">
        <v>0.4</v>
      </c>
      <c r="I23" s="109" t="s">
        <v>130</v>
      </c>
      <c r="J23" s="90">
        <f>'[1]1.1'!T26</f>
        <v>0</v>
      </c>
    </row>
    <row r="24" spans="1:10" ht="33" customHeight="1" outlineLevel="4" x14ac:dyDescent="0.25">
      <c r="A24" s="71" t="s">
        <v>58</v>
      </c>
      <c r="B24" s="179" t="s">
        <v>59</v>
      </c>
      <c r="C24" s="180" t="s">
        <v>300</v>
      </c>
      <c r="D24" s="109">
        <v>0.2</v>
      </c>
      <c r="E24" s="109">
        <v>0</v>
      </c>
      <c r="F24" s="109">
        <v>0</v>
      </c>
      <c r="G24" s="109">
        <v>0.16</v>
      </c>
      <c r="H24" s="109" t="s">
        <v>130</v>
      </c>
      <c r="I24" s="109" t="s">
        <v>130</v>
      </c>
      <c r="J24" s="90" t="str">
        <f>'[1]1.1'!T27</f>
        <v>a</v>
      </c>
    </row>
    <row r="25" spans="1:10" ht="33" customHeight="1" outlineLevel="4" x14ac:dyDescent="0.25">
      <c r="A25" s="71" t="s">
        <v>60</v>
      </c>
      <c r="B25" s="179" t="s">
        <v>61</v>
      </c>
      <c r="C25" s="180" t="s">
        <v>300</v>
      </c>
      <c r="D25" s="109">
        <v>0</v>
      </c>
      <c r="E25" s="109">
        <v>0.25</v>
      </c>
      <c r="F25" s="109">
        <v>0</v>
      </c>
      <c r="G25" s="109" t="s">
        <v>130</v>
      </c>
      <c r="H25" s="109">
        <v>0.32</v>
      </c>
      <c r="I25" s="109" t="s">
        <v>130</v>
      </c>
      <c r="J25" s="90">
        <f>'[1]1.1'!T28</f>
        <v>0</v>
      </c>
    </row>
    <row r="26" spans="1:10" ht="33" customHeight="1" outlineLevel="4" x14ac:dyDescent="0.25">
      <c r="A26" s="71" t="s">
        <v>62</v>
      </c>
      <c r="B26" s="179" t="s">
        <v>63</v>
      </c>
      <c r="C26" s="180" t="s">
        <v>300</v>
      </c>
      <c r="D26" s="109">
        <v>0</v>
      </c>
      <c r="E26" s="109">
        <v>0.4</v>
      </c>
      <c r="F26" s="109">
        <v>0</v>
      </c>
      <c r="G26" s="109" t="s">
        <v>130</v>
      </c>
      <c r="H26" s="109">
        <v>0.25</v>
      </c>
      <c r="I26" s="109" t="s">
        <v>130</v>
      </c>
      <c r="J26" s="90" t="str">
        <f>'[1]1.1'!T29</f>
        <v/>
      </c>
    </row>
    <row r="27" spans="1:10" ht="33" customHeight="1" outlineLevel="4" x14ac:dyDescent="0.25">
      <c r="A27" s="71" t="s">
        <v>64</v>
      </c>
      <c r="B27" s="179" t="s">
        <v>65</v>
      </c>
      <c r="C27" s="180" t="s">
        <v>300</v>
      </c>
      <c r="D27" s="109">
        <v>0</v>
      </c>
      <c r="E27" s="109">
        <v>0.25</v>
      </c>
      <c r="F27" s="109">
        <v>0</v>
      </c>
      <c r="G27" s="109" t="s">
        <v>130</v>
      </c>
      <c r="H27" s="109">
        <v>0.4</v>
      </c>
      <c r="I27" s="109" t="s">
        <v>130</v>
      </c>
      <c r="J27" s="90" t="str">
        <f>'[1]1.1'!T30</f>
        <v/>
      </c>
    </row>
    <row r="28" spans="1:10" ht="33" customHeight="1" outlineLevel="4" x14ac:dyDescent="0.25">
      <c r="A28" s="71" t="s">
        <v>66</v>
      </c>
      <c r="B28" s="179" t="s">
        <v>67</v>
      </c>
      <c r="C28" s="180" t="s">
        <v>300</v>
      </c>
      <c r="D28" s="109">
        <v>0</v>
      </c>
      <c r="E28" s="109">
        <v>0.25</v>
      </c>
      <c r="F28" s="109">
        <v>0</v>
      </c>
      <c r="G28" s="109" t="s">
        <v>130</v>
      </c>
      <c r="H28" s="109">
        <v>0.25</v>
      </c>
      <c r="I28" s="109" t="s">
        <v>130</v>
      </c>
      <c r="J28" s="90" t="str">
        <f>'[1]1.1'!T31</f>
        <v/>
      </c>
    </row>
    <row r="29" spans="1:10" ht="33" customHeight="1" outlineLevel="4" x14ac:dyDescent="0.25">
      <c r="A29" s="71" t="s">
        <v>68</v>
      </c>
      <c r="B29" s="179" t="s">
        <v>69</v>
      </c>
      <c r="C29" s="180" t="s">
        <v>300</v>
      </c>
      <c r="D29" s="109">
        <v>0</v>
      </c>
      <c r="E29" s="109">
        <v>0.16</v>
      </c>
      <c r="F29" s="109">
        <v>0</v>
      </c>
      <c r="G29" s="109" t="s">
        <v>130</v>
      </c>
      <c r="H29" s="109">
        <v>0.25</v>
      </c>
      <c r="I29" s="109" t="s">
        <v>130</v>
      </c>
      <c r="J29" s="90" t="str">
        <f>'[1]1.1'!T32</f>
        <v/>
      </c>
    </row>
    <row r="30" spans="1:10" ht="33" customHeight="1" outlineLevel="4" x14ac:dyDescent="0.25">
      <c r="A30" s="71" t="s">
        <v>70</v>
      </c>
      <c r="B30" s="179" t="s">
        <v>71</v>
      </c>
      <c r="C30" s="180" t="s">
        <v>300</v>
      </c>
      <c r="D30" s="109">
        <v>0</v>
      </c>
      <c r="E30" s="109" t="s">
        <v>38</v>
      </c>
      <c r="F30" s="109">
        <v>0</v>
      </c>
      <c r="G30" s="109" t="s">
        <v>130</v>
      </c>
      <c r="H30" s="109" t="s">
        <v>38</v>
      </c>
      <c r="I30" s="109" t="s">
        <v>130</v>
      </c>
      <c r="J30" s="90" t="str">
        <f>'[1]1.1'!T33</f>
        <v/>
      </c>
    </row>
    <row r="31" spans="1:10" ht="33" customHeight="1" outlineLevel="4" x14ac:dyDescent="0.25">
      <c r="A31" s="71" t="s">
        <v>72</v>
      </c>
      <c r="B31" s="179" t="s">
        <v>73</v>
      </c>
      <c r="C31" s="180" t="s">
        <v>300</v>
      </c>
      <c r="D31" s="109">
        <v>0</v>
      </c>
      <c r="E31" s="109" t="s">
        <v>38</v>
      </c>
      <c r="F31" s="109">
        <v>0</v>
      </c>
      <c r="G31" s="109" t="s">
        <v>130</v>
      </c>
      <c r="H31" s="109" t="s">
        <v>38</v>
      </c>
      <c r="I31" s="109" t="s">
        <v>130</v>
      </c>
      <c r="J31" s="90" t="str">
        <f>'[1]1.1'!T34</f>
        <v/>
      </c>
    </row>
    <row r="32" spans="1:10" ht="33" customHeight="1" outlineLevel="4" x14ac:dyDescent="0.25">
      <c r="A32" s="71" t="s">
        <v>74</v>
      </c>
      <c r="B32" s="179" t="s">
        <v>75</v>
      </c>
      <c r="C32" s="180" t="s">
        <v>300</v>
      </c>
      <c r="D32" s="109">
        <v>0</v>
      </c>
      <c r="E32" s="109">
        <v>0.25</v>
      </c>
      <c r="F32" s="109">
        <v>0</v>
      </c>
      <c r="G32" s="109" t="s">
        <v>130</v>
      </c>
      <c r="H32" s="109">
        <v>0</v>
      </c>
      <c r="I32" s="109" t="s">
        <v>130</v>
      </c>
      <c r="J32" s="90" t="str">
        <f>'[1]1.1'!T35</f>
        <v/>
      </c>
    </row>
    <row r="33" spans="1:10" ht="33" customHeight="1" outlineLevel="4" x14ac:dyDescent="0.25">
      <c r="A33" s="71" t="s">
        <v>76</v>
      </c>
      <c r="B33" s="179" t="s">
        <v>77</v>
      </c>
      <c r="C33" s="180" t="s">
        <v>300</v>
      </c>
      <c r="D33" s="109">
        <v>0</v>
      </c>
      <c r="E33" s="109">
        <v>0</v>
      </c>
      <c r="F33" s="109">
        <v>0.25</v>
      </c>
      <c r="G33" s="109" t="s">
        <v>130</v>
      </c>
      <c r="H33" s="109" t="s">
        <v>130</v>
      </c>
      <c r="I33" s="109">
        <v>0.25</v>
      </c>
      <c r="J33" s="90" t="str">
        <f>'[1]1.1'!T36</f>
        <v/>
      </c>
    </row>
    <row r="34" spans="1:10" ht="33" customHeight="1" outlineLevel="4" x14ac:dyDescent="0.25">
      <c r="A34" s="71" t="s">
        <v>78</v>
      </c>
      <c r="B34" s="179" t="s">
        <v>79</v>
      </c>
      <c r="C34" s="180" t="s">
        <v>300</v>
      </c>
      <c r="D34" s="109">
        <v>0</v>
      </c>
      <c r="E34" s="109">
        <v>0</v>
      </c>
      <c r="F34" s="109">
        <v>0.25</v>
      </c>
      <c r="G34" s="109" t="s">
        <v>130</v>
      </c>
      <c r="H34" s="109" t="s">
        <v>130</v>
      </c>
      <c r="I34" s="109">
        <v>0.1</v>
      </c>
      <c r="J34" s="90" t="str">
        <f>'[1]1.1'!T37</f>
        <v/>
      </c>
    </row>
    <row r="35" spans="1:10" ht="33" customHeight="1" outlineLevel="4" x14ac:dyDescent="0.25">
      <c r="A35" s="71" t="s">
        <v>80</v>
      </c>
      <c r="B35" s="179" t="s">
        <v>81</v>
      </c>
      <c r="C35" s="180" t="s">
        <v>300</v>
      </c>
      <c r="D35" s="109">
        <v>0</v>
      </c>
      <c r="E35" s="109">
        <v>0</v>
      </c>
      <c r="F35" s="109">
        <v>0.4</v>
      </c>
      <c r="G35" s="109" t="s">
        <v>130</v>
      </c>
      <c r="H35" s="109" t="s">
        <v>130</v>
      </c>
      <c r="I35" s="109">
        <v>0.06</v>
      </c>
      <c r="J35" s="90" t="str">
        <f>'[1]1.1'!T38</f>
        <v/>
      </c>
    </row>
    <row r="36" spans="1:10" ht="33" customHeight="1" outlineLevel="4" x14ac:dyDescent="0.25">
      <c r="A36" s="71" t="s">
        <v>82</v>
      </c>
      <c r="B36" s="179" t="s">
        <v>83</v>
      </c>
      <c r="C36" s="180" t="s">
        <v>300</v>
      </c>
      <c r="D36" s="109">
        <v>0</v>
      </c>
      <c r="E36" s="109">
        <v>0</v>
      </c>
      <c r="F36" s="109">
        <v>0.25</v>
      </c>
      <c r="G36" s="109" t="s">
        <v>130</v>
      </c>
      <c r="H36" s="109" t="s">
        <v>130</v>
      </c>
      <c r="I36" s="109">
        <v>0.4</v>
      </c>
      <c r="J36" s="90" t="str">
        <f>'[1]1.1'!T39</f>
        <v/>
      </c>
    </row>
    <row r="37" spans="1:10" ht="33" customHeight="1" outlineLevel="4" x14ac:dyDescent="0.25">
      <c r="A37" s="71" t="s">
        <v>84</v>
      </c>
      <c r="B37" s="179" t="s">
        <v>85</v>
      </c>
      <c r="C37" s="180" t="s">
        <v>300</v>
      </c>
      <c r="D37" s="109">
        <v>0</v>
      </c>
      <c r="E37" s="109">
        <v>0</v>
      </c>
      <c r="F37" s="109">
        <v>0.25</v>
      </c>
      <c r="G37" s="109" t="s">
        <v>130</v>
      </c>
      <c r="H37" s="109" t="s">
        <v>130</v>
      </c>
      <c r="I37" s="109">
        <v>0.25</v>
      </c>
      <c r="J37" s="90" t="str">
        <f>'[1]1.1'!T40</f>
        <v/>
      </c>
    </row>
    <row r="38" spans="1:10" ht="33" customHeight="1" outlineLevel="4" x14ac:dyDescent="0.25">
      <c r="A38" s="71" t="s">
        <v>86</v>
      </c>
      <c r="B38" s="179" t="s">
        <v>87</v>
      </c>
      <c r="C38" s="180" t="s">
        <v>300</v>
      </c>
      <c r="D38" s="109">
        <v>0</v>
      </c>
      <c r="E38" s="109">
        <v>0</v>
      </c>
      <c r="F38" s="109">
        <v>0.16</v>
      </c>
      <c r="G38" s="109" t="s">
        <v>130</v>
      </c>
      <c r="H38" s="109" t="s">
        <v>130</v>
      </c>
      <c r="I38" s="109">
        <v>0.25</v>
      </c>
      <c r="J38" s="90" t="str">
        <f>'[1]1.1'!T41</f>
        <v/>
      </c>
    </row>
    <row r="39" spans="1:10" ht="33" customHeight="1" outlineLevel="4" x14ac:dyDescent="0.25">
      <c r="A39" s="71" t="s">
        <v>88</v>
      </c>
      <c r="B39" s="179" t="s">
        <v>89</v>
      </c>
      <c r="C39" s="180" t="s">
        <v>300</v>
      </c>
      <c r="D39" s="109">
        <v>0</v>
      </c>
      <c r="E39" s="109">
        <v>0</v>
      </c>
      <c r="F39" s="109">
        <v>0.25</v>
      </c>
      <c r="G39" s="109" t="s">
        <v>130</v>
      </c>
      <c r="H39" s="109" t="s">
        <v>130</v>
      </c>
      <c r="I39" s="109">
        <v>0</v>
      </c>
      <c r="J39" s="90" t="str">
        <f>'[1]1.1'!T42</f>
        <v/>
      </c>
    </row>
    <row r="40" spans="1:10" ht="33" customHeight="1" outlineLevel="3" x14ac:dyDescent="0.25">
      <c r="A40" s="175" t="str">
        <f>'[1]1.1'!A43</f>
        <v>1.1.2</v>
      </c>
      <c r="B40" s="181" t="str">
        <f>'[1]1.1'!B43</f>
        <v>Воздушные линии электропередач</v>
      </c>
      <c r="C40" s="182"/>
      <c r="D40" s="178">
        <v>0.89999999999999991</v>
      </c>
      <c r="E40" s="178">
        <v>0.5</v>
      </c>
      <c r="F40" s="178">
        <v>0.6</v>
      </c>
      <c r="G40" s="178">
        <v>0.2</v>
      </c>
      <c r="H40" s="178">
        <v>0.2</v>
      </c>
      <c r="I40" s="178">
        <v>0.2</v>
      </c>
      <c r="J40" s="69" t="str">
        <f>'[1]1.1'!T43</f>
        <v>a</v>
      </c>
    </row>
    <row r="41" spans="1:10" ht="33" customHeight="1" outlineLevel="4" x14ac:dyDescent="0.25">
      <c r="A41" s="71" t="s">
        <v>92</v>
      </c>
      <c r="B41" s="179" t="s">
        <v>93</v>
      </c>
      <c r="C41" s="183" t="s">
        <v>301</v>
      </c>
      <c r="D41" s="109">
        <v>0.5</v>
      </c>
      <c r="E41" s="109">
        <v>0</v>
      </c>
      <c r="F41" s="109">
        <v>0</v>
      </c>
      <c r="G41" s="109">
        <v>0.1</v>
      </c>
      <c r="H41" s="109">
        <v>0.1</v>
      </c>
      <c r="I41" s="109">
        <v>0.1</v>
      </c>
      <c r="J41" s="80" t="str">
        <f>'[1]1.1'!T45</f>
        <v>a</v>
      </c>
    </row>
    <row r="42" spans="1:10" ht="33" customHeight="1" outlineLevel="4" x14ac:dyDescent="0.25">
      <c r="A42" s="71" t="s">
        <v>94</v>
      </c>
      <c r="B42" s="179" t="s">
        <v>95</v>
      </c>
      <c r="C42" s="183" t="s">
        <v>301</v>
      </c>
      <c r="D42" s="109">
        <v>0.2</v>
      </c>
      <c r="E42" s="109">
        <v>0.2</v>
      </c>
      <c r="F42" s="109">
        <v>0.3</v>
      </c>
      <c r="G42" s="109">
        <v>0.1</v>
      </c>
      <c r="H42" s="109">
        <v>0.1</v>
      </c>
      <c r="I42" s="109">
        <v>0.1</v>
      </c>
      <c r="J42" s="80" t="str">
        <f>'[1]1.1'!T46</f>
        <v>a</v>
      </c>
    </row>
    <row r="43" spans="1:10" ht="33" customHeight="1" outlineLevel="4" x14ac:dyDescent="0.25">
      <c r="A43" s="71" t="s">
        <v>96</v>
      </c>
      <c r="B43" s="179" t="s">
        <v>97</v>
      </c>
      <c r="C43" s="183" t="s">
        <v>301</v>
      </c>
      <c r="D43" s="109">
        <v>0.2</v>
      </c>
      <c r="E43" s="109">
        <v>0.3</v>
      </c>
      <c r="F43" s="109">
        <v>0.3</v>
      </c>
      <c r="G43" s="109" t="s">
        <v>38</v>
      </c>
      <c r="H43" s="109" t="s">
        <v>38</v>
      </c>
      <c r="I43" s="109" t="s">
        <v>130</v>
      </c>
      <c r="J43" s="80">
        <f>'[1]1.1'!T47</f>
        <v>0</v>
      </c>
    </row>
    <row r="44" spans="1:10" ht="33" customHeight="1" outlineLevel="4" x14ac:dyDescent="0.25">
      <c r="A44" s="71" t="s">
        <v>98</v>
      </c>
      <c r="B44" s="179" t="s">
        <v>99</v>
      </c>
      <c r="C44" s="183" t="s">
        <v>301</v>
      </c>
      <c r="D44" s="109" t="s">
        <v>38</v>
      </c>
      <c r="E44" s="109" t="s">
        <v>38</v>
      </c>
      <c r="F44" s="109">
        <v>0</v>
      </c>
      <c r="G44" s="109">
        <v>0</v>
      </c>
      <c r="H44" s="109">
        <v>0</v>
      </c>
      <c r="I44" s="109">
        <v>0</v>
      </c>
      <c r="J44" s="80" t="str">
        <f>'[1]1.1'!T48</f>
        <v>a</v>
      </c>
    </row>
    <row r="45" spans="1:10" ht="33" customHeight="1" outlineLevel="3" x14ac:dyDescent="0.25">
      <c r="A45" s="175" t="str">
        <f>'[1]1.1'!A48</f>
        <v>1.1.3</v>
      </c>
      <c r="B45" s="181" t="str">
        <f>'[1]1.1'!B48</f>
        <v>Кабельные линии электропередач</v>
      </c>
      <c r="C45" s="182"/>
      <c r="D45" s="178">
        <v>1.3499999999999999</v>
      </c>
      <c r="E45" s="178">
        <v>23.41</v>
      </c>
      <c r="F45" s="178">
        <v>0.7</v>
      </c>
      <c r="G45" s="178">
        <v>1.8499999999999999</v>
      </c>
      <c r="H45" s="178">
        <v>21.209999999999997</v>
      </c>
      <c r="I45" s="178">
        <v>1.1000000000000001</v>
      </c>
      <c r="J45" s="69" t="str">
        <f>'[1]1.1'!T48</f>
        <v>a</v>
      </c>
    </row>
    <row r="46" spans="1:10" ht="33" customHeight="1" outlineLevel="4" x14ac:dyDescent="0.25">
      <c r="A46" s="71" t="str">
        <f>'[1]1.1'!A49</f>
        <v>1.1.3.1</v>
      </c>
      <c r="B46" s="184" t="str">
        <f>'[1]1.1'!B49</f>
        <v>Реконструкция ВЛ-6 кВ от ТП-3 до ТП-9, ТП-15, ТП-19 (ул. Октябрьская)</v>
      </c>
      <c r="C46" s="183" t="s">
        <v>301</v>
      </c>
      <c r="D46" s="109">
        <v>1.1499999999999999</v>
      </c>
      <c r="E46" s="109">
        <v>0</v>
      </c>
      <c r="F46" s="109">
        <v>0</v>
      </c>
      <c r="G46" s="109">
        <v>1.1499999999999999</v>
      </c>
      <c r="H46" s="109" t="s">
        <v>130</v>
      </c>
      <c r="I46" s="109" t="s">
        <v>130</v>
      </c>
      <c r="J46" s="80" t="str">
        <f>'[1]1.1'!T49</f>
        <v>a</v>
      </c>
    </row>
    <row r="47" spans="1:10" ht="33" customHeight="1" outlineLevel="4" x14ac:dyDescent="0.25">
      <c r="A47" s="71" t="str">
        <f>'[1]1.1'!A50</f>
        <v>1.1.3.2</v>
      </c>
      <c r="B47" s="184" t="str">
        <f>'[1]1.1'!B50</f>
        <v>Реконструкция КЛ-6 кВ от ТП-2 до ТП-47</v>
      </c>
      <c r="C47" s="183" t="s">
        <v>301</v>
      </c>
      <c r="D47" s="109">
        <v>0</v>
      </c>
      <c r="E47" s="109">
        <v>0.36</v>
      </c>
      <c r="F47" s="109">
        <v>0</v>
      </c>
      <c r="G47" s="109" t="s">
        <v>130</v>
      </c>
      <c r="H47" s="109">
        <v>0.36</v>
      </c>
      <c r="I47" s="109" t="s">
        <v>130</v>
      </c>
      <c r="J47" s="80">
        <f>'[1]1.1'!T50</f>
        <v>0</v>
      </c>
    </row>
    <row r="48" spans="1:10" ht="33" customHeight="1" outlineLevel="4" x14ac:dyDescent="0.25">
      <c r="A48" s="71" t="str">
        <f>'[1]1.1'!A51</f>
        <v>1.1.3.3</v>
      </c>
      <c r="B48" s="184" t="str">
        <f>'[1]1.1'!B52</f>
        <v xml:space="preserve">Реконструкция КЛ-6 кВ "Город-1 - ТП-37 - Город-5" </v>
      </c>
      <c r="C48" s="183" t="s">
        <v>301</v>
      </c>
      <c r="D48" s="109">
        <v>0</v>
      </c>
      <c r="E48" s="109">
        <v>5.85</v>
      </c>
      <c r="F48" s="109">
        <v>0</v>
      </c>
      <c r="G48" s="109" t="s">
        <v>130</v>
      </c>
      <c r="H48" s="109">
        <v>5.85</v>
      </c>
      <c r="I48" s="109" t="s">
        <v>130</v>
      </c>
      <c r="J48" s="80">
        <f>'[1]1.1'!T51</f>
        <v>0</v>
      </c>
    </row>
    <row r="49" spans="1:10" ht="33" customHeight="1" outlineLevel="4" x14ac:dyDescent="0.25">
      <c r="A49" s="71" t="str">
        <f>'[1]1.1'!A52</f>
        <v>1.1.3.4</v>
      </c>
      <c r="B49" s="184" t="str">
        <f>'[1]1.1'!B53</f>
        <v>Реконструкция КЛ-6 кВ "Город-2 - ТП-3 - Город-4"</v>
      </c>
      <c r="C49" s="183" t="s">
        <v>301</v>
      </c>
      <c r="D49" s="109">
        <v>0</v>
      </c>
      <c r="E49" s="109">
        <v>2.2999999999999998</v>
      </c>
      <c r="F49" s="109">
        <v>0</v>
      </c>
      <c r="G49" s="109" t="s">
        <v>130</v>
      </c>
      <c r="H49" s="109">
        <v>2.2999999999999998</v>
      </c>
      <c r="I49" s="109" t="s">
        <v>130</v>
      </c>
      <c r="J49" s="80" t="str">
        <f>'[1]1.1'!T52</f>
        <v/>
      </c>
    </row>
    <row r="50" spans="1:10" ht="33" customHeight="1" outlineLevel="4" x14ac:dyDescent="0.25">
      <c r="A50" s="71" t="str">
        <f>'[1]1.1'!A53</f>
        <v>1.1.3.5</v>
      </c>
      <c r="B50" s="184" t="str">
        <f>'[1]1.1'!B54</f>
        <v>Реконструкция КЛ-6 кВ "Город-5 - ТП-72 - ЗРУ НМЭС"</v>
      </c>
      <c r="C50" s="183" t="s">
        <v>301</v>
      </c>
      <c r="D50" s="109">
        <v>0</v>
      </c>
      <c r="E50" s="109">
        <v>5.6</v>
      </c>
      <c r="F50" s="109">
        <v>0</v>
      </c>
      <c r="G50" s="109" t="s">
        <v>130</v>
      </c>
      <c r="H50" s="109">
        <v>2.8</v>
      </c>
      <c r="I50" s="109" t="s">
        <v>130</v>
      </c>
      <c r="J50" s="80" t="str">
        <f>'[1]1.1'!T53</f>
        <v/>
      </c>
    </row>
    <row r="51" spans="1:10" ht="33" customHeight="1" outlineLevel="4" x14ac:dyDescent="0.25">
      <c r="A51" s="71" t="str">
        <f>'[1]1.1'!A54</f>
        <v>1.1.3.6</v>
      </c>
      <c r="B51" s="184" t="str">
        <f>'[1]1.1'!B51</f>
        <v>Реконструкция КЛ-6 кВ "Факел-2 - ЗРУ "Факел" - Искателей -2"</v>
      </c>
      <c r="C51" s="183" t="s">
        <v>301</v>
      </c>
      <c r="D51" s="109">
        <v>0</v>
      </c>
      <c r="E51" s="109">
        <v>8.8000000000000007</v>
      </c>
      <c r="F51" s="109">
        <v>0</v>
      </c>
      <c r="G51" s="109" t="s">
        <v>130</v>
      </c>
      <c r="H51" s="109">
        <v>8.8000000000000007</v>
      </c>
      <c r="I51" s="109" t="s">
        <v>130</v>
      </c>
      <c r="J51" s="80" t="str">
        <f>'[1]1.1'!T54</f>
        <v/>
      </c>
    </row>
    <row r="52" spans="1:10" ht="33" customHeight="1" outlineLevel="4" x14ac:dyDescent="0.25">
      <c r="A52" s="71" t="str">
        <f>'[1]1.1'!A55</f>
        <v>1.1.3.7</v>
      </c>
      <c r="B52" s="184" t="str">
        <f>'[1]1.1'!B55</f>
        <v>Реконструкция кабельных линий электропередач 6 кВ</v>
      </c>
      <c r="C52" s="183" t="s">
        <v>301</v>
      </c>
      <c r="D52" s="109">
        <v>0</v>
      </c>
      <c r="E52" s="109">
        <v>0.3</v>
      </c>
      <c r="F52" s="109">
        <v>0.4</v>
      </c>
      <c r="G52" s="109" t="s">
        <v>130</v>
      </c>
      <c r="H52" s="109">
        <v>0.4</v>
      </c>
      <c r="I52" s="109">
        <v>0.4</v>
      </c>
      <c r="J52" s="80">
        <f>'[1]1.1'!T55</f>
        <v>0</v>
      </c>
    </row>
    <row r="53" spans="1:10" ht="33" customHeight="1" outlineLevel="4" x14ac:dyDescent="0.25">
      <c r="A53" s="71" t="str">
        <f>'[1]1.1'!A56</f>
        <v>1.1.3.8</v>
      </c>
      <c r="B53" s="184" t="str">
        <f>'[1]1.1'!B56</f>
        <v>Реконструкция кабельных линий электропередач 0,4 кВ</v>
      </c>
      <c r="C53" s="183" t="s">
        <v>301</v>
      </c>
      <c r="D53" s="109">
        <v>0.2</v>
      </c>
      <c r="E53" s="109">
        <v>0.2</v>
      </c>
      <c r="F53" s="109">
        <v>0.3</v>
      </c>
      <c r="G53" s="109">
        <v>0.7</v>
      </c>
      <c r="H53" s="109">
        <v>0.7</v>
      </c>
      <c r="I53" s="109">
        <v>0.7</v>
      </c>
      <c r="J53" s="80" t="str">
        <f>'[1]1.1'!T56</f>
        <v>a</v>
      </c>
    </row>
    <row r="54" spans="1:10" ht="33" customHeight="1" outlineLevel="3" x14ac:dyDescent="0.25">
      <c r="A54" s="175" t="str">
        <f>'[1]1.1'!A57</f>
        <v>1.1.4</v>
      </c>
      <c r="B54" s="181" t="str">
        <f>'[1]1.1'!B57</f>
        <v>Основное, вспомогательное оборудование</v>
      </c>
      <c r="C54" s="182"/>
      <c r="D54" s="178">
        <v>12</v>
      </c>
      <c r="E54" s="178">
        <v>27.66</v>
      </c>
      <c r="F54" s="178">
        <v>42</v>
      </c>
      <c r="G54" s="178">
        <v>0.8</v>
      </c>
      <c r="H54" s="178">
        <v>1</v>
      </c>
      <c r="I54" s="178">
        <v>0</v>
      </c>
      <c r="J54" s="69" t="str">
        <f>'[1]1.1'!T57</f>
        <v>a</v>
      </c>
    </row>
    <row r="55" spans="1:10" ht="33" customHeight="1" outlineLevel="4" x14ac:dyDescent="0.25">
      <c r="A55" s="71" t="s">
        <v>120</v>
      </c>
      <c r="B55" s="179" t="s">
        <v>121</v>
      </c>
      <c r="C55" s="180" t="s">
        <v>302</v>
      </c>
      <c r="D55" s="109">
        <v>6</v>
      </c>
      <c r="E55" s="109">
        <v>0</v>
      </c>
      <c r="F55" s="109">
        <v>0</v>
      </c>
      <c r="G55" s="109">
        <v>0</v>
      </c>
      <c r="H55" s="109" t="s">
        <v>130</v>
      </c>
      <c r="I55" s="109" t="s">
        <v>130</v>
      </c>
      <c r="J55" s="80" t="str">
        <f>'[1]1.1'!T58</f>
        <v>a</v>
      </c>
    </row>
    <row r="56" spans="1:10" ht="33" customHeight="1" outlineLevel="4" x14ac:dyDescent="0.25">
      <c r="A56" s="71" t="s">
        <v>122</v>
      </c>
      <c r="B56" s="179" t="s">
        <v>123</v>
      </c>
      <c r="C56" s="180" t="s">
        <v>302</v>
      </c>
      <c r="D56" s="109">
        <v>6</v>
      </c>
      <c r="E56" s="109">
        <v>0</v>
      </c>
      <c r="F56" s="109">
        <v>0</v>
      </c>
      <c r="G56" s="109">
        <v>0.8</v>
      </c>
      <c r="H56" s="109" t="s">
        <v>130</v>
      </c>
      <c r="I56" s="109" t="s">
        <v>130</v>
      </c>
      <c r="J56" s="80" t="str">
        <f>'[1]1.1'!T59</f>
        <v>a</v>
      </c>
    </row>
    <row r="57" spans="1:10" ht="33" customHeight="1" outlineLevel="4" x14ac:dyDescent="0.25">
      <c r="A57" s="185" t="s">
        <v>124</v>
      </c>
      <c r="B57" s="184" t="s">
        <v>125</v>
      </c>
      <c r="C57" s="180" t="s">
        <v>302</v>
      </c>
      <c r="D57" s="109">
        <v>0</v>
      </c>
      <c r="E57" s="109">
        <v>1.83</v>
      </c>
      <c r="F57" s="109">
        <v>0</v>
      </c>
      <c r="G57" s="109" t="s">
        <v>130</v>
      </c>
      <c r="H57" s="109">
        <v>0</v>
      </c>
      <c r="I57" s="109" t="s">
        <v>130</v>
      </c>
      <c r="J57" s="80">
        <f>'[1]1.1'!T60</f>
        <v>0</v>
      </c>
    </row>
    <row r="58" spans="1:10" ht="33" customHeight="1" outlineLevel="4" x14ac:dyDescent="0.25">
      <c r="A58" s="185" t="s">
        <v>126</v>
      </c>
      <c r="B58" s="184" t="s">
        <v>127</v>
      </c>
      <c r="C58" s="180" t="s">
        <v>302</v>
      </c>
      <c r="D58" s="109">
        <v>0</v>
      </c>
      <c r="E58" s="109">
        <v>1.83</v>
      </c>
      <c r="F58" s="109">
        <v>0</v>
      </c>
      <c r="G58" s="109" t="s">
        <v>130</v>
      </c>
      <c r="H58" s="109">
        <v>1</v>
      </c>
      <c r="I58" s="109" t="s">
        <v>130</v>
      </c>
      <c r="J58" s="80" t="str">
        <f>'[1]1.1'!T61</f>
        <v>a</v>
      </c>
    </row>
    <row r="59" spans="1:10" ht="33" customHeight="1" outlineLevel="4" x14ac:dyDescent="0.25">
      <c r="A59" s="185" t="s">
        <v>128</v>
      </c>
      <c r="B59" s="184" t="s">
        <v>129</v>
      </c>
      <c r="C59" s="180" t="s">
        <v>302</v>
      </c>
      <c r="D59" s="109">
        <v>0</v>
      </c>
      <c r="E59" s="109">
        <v>24</v>
      </c>
      <c r="F59" s="109">
        <v>36</v>
      </c>
      <c r="G59" s="109" t="s">
        <v>130</v>
      </c>
      <c r="H59" s="109">
        <v>0</v>
      </c>
      <c r="I59" s="109">
        <v>0</v>
      </c>
      <c r="J59" s="80" t="str">
        <f>'[1]1.1'!T62</f>
        <v/>
      </c>
    </row>
    <row r="60" spans="1:10" ht="33" customHeight="1" outlineLevel="4" x14ac:dyDescent="0.25">
      <c r="A60" s="71" t="s">
        <v>131</v>
      </c>
      <c r="B60" s="179" t="s">
        <v>132</v>
      </c>
      <c r="C60" s="180" t="s">
        <v>302</v>
      </c>
      <c r="D60" s="109">
        <v>0</v>
      </c>
      <c r="E60" s="109">
        <v>0</v>
      </c>
      <c r="F60" s="109">
        <v>6</v>
      </c>
      <c r="G60" s="109" t="s">
        <v>130</v>
      </c>
      <c r="H60" s="109" t="s">
        <v>130</v>
      </c>
      <c r="I60" s="109">
        <v>0</v>
      </c>
      <c r="J60" s="80" t="str">
        <f>'[1]1.1'!T63</f>
        <v/>
      </c>
    </row>
    <row r="61" spans="1:10" ht="33" customHeight="1" outlineLevel="4" x14ac:dyDescent="0.25">
      <c r="A61" s="71" t="s">
        <v>133</v>
      </c>
      <c r="B61" s="179" t="s">
        <v>134</v>
      </c>
      <c r="C61" s="180" t="s">
        <v>302</v>
      </c>
      <c r="D61" s="109" t="s">
        <v>38</v>
      </c>
      <c r="E61" s="109" t="s">
        <v>38</v>
      </c>
      <c r="F61" s="109" t="s">
        <v>38</v>
      </c>
      <c r="G61" s="109" t="s">
        <v>38</v>
      </c>
      <c r="H61" s="109" t="s">
        <v>38</v>
      </c>
      <c r="I61" s="109" t="s">
        <v>38</v>
      </c>
      <c r="J61" s="80" t="str">
        <f>'[1]1.1'!T64</f>
        <v>a</v>
      </c>
    </row>
    <row r="62" spans="1:10" ht="33" customHeight="1" outlineLevel="3" x14ac:dyDescent="0.25">
      <c r="A62" s="186" t="str">
        <f>'[1]1.1'!A65</f>
        <v>1.1.5</v>
      </c>
      <c r="B62" s="181" t="str">
        <f>'[1]1.1'!B65</f>
        <v>Здания и сооружения</v>
      </c>
      <c r="C62" s="182"/>
      <c r="D62" s="178">
        <v>0</v>
      </c>
      <c r="E62" s="178">
        <v>0</v>
      </c>
      <c r="F62" s="178">
        <v>0</v>
      </c>
      <c r="G62" s="178">
        <v>0</v>
      </c>
      <c r="H62" s="178">
        <v>0</v>
      </c>
      <c r="I62" s="178">
        <v>0</v>
      </c>
      <c r="J62" s="69" t="str">
        <f>'[1]1.1'!T65</f>
        <v>a</v>
      </c>
    </row>
    <row r="63" spans="1:10" ht="33" customHeight="1" outlineLevel="4" x14ac:dyDescent="0.25">
      <c r="A63" s="71" t="str">
        <f>'[1]1.1'!A66</f>
        <v>1.1.5.1</v>
      </c>
      <c r="B63" s="179" t="str">
        <f>'[1]1.1'!B66</f>
        <v>Здание ДЭС. Реконструкция кровли, обшивка сайдингом, установка пластиковых окон</v>
      </c>
      <c r="C63" s="180" t="s">
        <v>38</v>
      </c>
      <c r="D63" s="109" t="s">
        <v>38</v>
      </c>
      <c r="E63" s="109" t="s">
        <v>38</v>
      </c>
      <c r="F63" s="109" t="s">
        <v>38</v>
      </c>
      <c r="G63" s="109" t="s">
        <v>38</v>
      </c>
      <c r="H63" s="109" t="s">
        <v>38</v>
      </c>
      <c r="I63" s="109" t="s">
        <v>38</v>
      </c>
      <c r="J63" s="80" t="str">
        <f>'[1]1.1'!T66</f>
        <v>a</v>
      </c>
    </row>
    <row r="64" spans="1:10" ht="33" customHeight="1" outlineLevel="4" x14ac:dyDescent="0.25">
      <c r="A64" s="71" t="str">
        <f>'[1]1.1'!A71</f>
        <v>1.1.5.6</v>
      </c>
      <c r="B64" s="179" t="str">
        <f>'[1]1.1'!B71</f>
        <v>Реконструкция градирни. Утепление крыши</v>
      </c>
      <c r="C64" s="180" t="s">
        <v>38</v>
      </c>
      <c r="D64" s="109" t="s">
        <v>38</v>
      </c>
      <c r="E64" s="109" t="s">
        <v>38</v>
      </c>
      <c r="F64" s="109" t="s">
        <v>38</v>
      </c>
      <c r="G64" s="109" t="s">
        <v>38</v>
      </c>
      <c r="H64" s="109" t="s">
        <v>38</v>
      </c>
      <c r="I64" s="109" t="s">
        <v>38</v>
      </c>
      <c r="J64" s="80" t="str">
        <f>'[1]1.1'!T71</f>
        <v>a</v>
      </c>
    </row>
    <row r="65" spans="1:10" ht="33" customHeight="1" outlineLevel="4" x14ac:dyDescent="0.25">
      <c r="A65" s="71" t="str">
        <f>'[1]1.1'!A73</f>
        <v>1.1.5.8</v>
      </c>
      <c r="B65" s="179" t="str">
        <f>'[1]1.1'!B73</f>
        <v>Демонтаж оборудования маслосепораторной</v>
      </c>
      <c r="C65" s="180" t="s">
        <v>38</v>
      </c>
      <c r="D65" s="109" t="s">
        <v>38</v>
      </c>
      <c r="E65" s="109" t="s">
        <v>38</v>
      </c>
      <c r="F65" s="109" t="s">
        <v>38</v>
      </c>
      <c r="G65" s="109" t="s">
        <v>130</v>
      </c>
      <c r="H65" s="109" t="s">
        <v>38</v>
      </c>
      <c r="I65" s="109" t="s">
        <v>130</v>
      </c>
      <c r="J65" s="80" t="str">
        <f>'[1]1.1'!T73</f>
        <v>-</v>
      </c>
    </row>
    <row r="66" spans="1:10" ht="33" customHeight="1" outlineLevel="4" x14ac:dyDescent="0.25">
      <c r="A66" s="71" t="str">
        <f>'[1]1.1'!A74</f>
        <v>1.1.5.9</v>
      </c>
      <c r="B66" s="179" t="str">
        <f>'[1]1.1'!B74</f>
        <v>Ремонт РВС-1 (устранение предписания)</v>
      </c>
      <c r="C66" s="180" t="s">
        <v>38</v>
      </c>
      <c r="D66" s="109" t="s">
        <v>38</v>
      </c>
      <c r="E66" s="109" t="s">
        <v>38</v>
      </c>
      <c r="F66" s="109" t="s">
        <v>38</v>
      </c>
      <c r="G66" s="109" t="s">
        <v>38</v>
      </c>
      <c r="H66" s="109" t="s">
        <v>38</v>
      </c>
      <c r="I66" s="109" t="s">
        <v>38</v>
      </c>
      <c r="J66" s="80" t="str">
        <f>'[1]1.1'!T74</f>
        <v>a</v>
      </c>
    </row>
    <row r="67" spans="1:10" ht="33" customHeight="1" outlineLevel="4" x14ac:dyDescent="0.25">
      <c r="A67" s="71" t="str">
        <f>'[1]1.1'!A75</f>
        <v>1.1.5.10</v>
      </c>
      <c r="B67" s="179" t="str">
        <f>'[1]1.1'!B75</f>
        <v>Резервуарный парк. Реконструкция топливопровда для перекачки ДТ</v>
      </c>
      <c r="C67" s="180" t="s">
        <v>38</v>
      </c>
      <c r="D67" s="109" t="s">
        <v>38</v>
      </c>
      <c r="E67" s="109" t="s">
        <v>38</v>
      </c>
      <c r="F67" s="109" t="s">
        <v>38</v>
      </c>
      <c r="G67" s="109" t="s">
        <v>38</v>
      </c>
      <c r="H67" s="109" t="s">
        <v>38</v>
      </c>
      <c r="I67" s="109" t="s">
        <v>38</v>
      </c>
      <c r="J67" s="80" t="str">
        <f>'[1]1.1'!T75</f>
        <v>a</v>
      </c>
    </row>
    <row r="68" spans="1:10" ht="33" customHeight="1" outlineLevel="4" x14ac:dyDescent="0.25">
      <c r="A68" s="71" t="str">
        <f>'[1]1.1'!A76</f>
        <v>1.1.5.11</v>
      </c>
      <c r="B68" s="179" t="str">
        <f>'[1]1.1'!B76</f>
        <v>Техническое обслуживание и ремонт тепловых сетей</v>
      </c>
      <c r="C68" s="180" t="s">
        <v>38</v>
      </c>
      <c r="D68" s="109">
        <v>0</v>
      </c>
      <c r="E68" s="109" t="s">
        <v>38</v>
      </c>
      <c r="F68" s="109">
        <v>0</v>
      </c>
      <c r="G68" s="109" t="s">
        <v>38</v>
      </c>
      <c r="H68" s="109" t="s">
        <v>38</v>
      </c>
      <c r="I68" s="109" t="s">
        <v>38</v>
      </c>
      <c r="J68" s="80" t="str">
        <f>'[1]1.1'!T76</f>
        <v>a</v>
      </c>
    </row>
    <row r="69" spans="1:10" ht="33" customHeight="1" outlineLevel="4" x14ac:dyDescent="0.25">
      <c r="A69" s="71" t="str">
        <f>'[1]1.1'!A77</f>
        <v>1.1.5.12</v>
      </c>
      <c r="B69" s="179" t="str">
        <f>'[1]1.1'!B77</f>
        <v>РВС №2. Замена на РВС-1000 м3</v>
      </c>
      <c r="C69" s="180" t="s">
        <v>38</v>
      </c>
      <c r="D69" s="109" t="s">
        <v>38</v>
      </c>
      <c r="E69" s="109" t="s">
        <v>38</v>
      </c>
      <c r="F69" s="109" t="s">
        <v>38</v>
      </c>
      <c r="G69" s="109" t="s">
        <v>38</v>
      </c>
      <c r="H69" s="109" t="s">
        <v>38</v>
      </c>
      <c r="I69" s="109" t="s">
        <v>38</v>
      </c>
      <c r="J69" s="80" t="str">
        <f>'[1]1.1'!T77</f>
        <v/>
      </c>
    </row>
    <row r="70" spans="1:10" ht="33" customHeight="1" outlineLevel="4" x14ac:dyDescent="0.25">
      <c r="A70" s="71" t="str">
        <f>'[1]1.1'!A78</f>
        <v>1.1.5.13</v>
      </c>
      <c r="B70" s="179" t="str">
        <f>'[1]1.1'!B78</f>
        <v>Насосная пожаротушения. Установка резервного дизель-генератора</v>
      </c>
      <c r="C70" s="180" t="s">
        <v>38</v>
      </c>
      <c r="D70" s="109" t="s">
        <v>38</v>
      </c>
      <c r="E70" s="109" t="s">
        <v>38</v>
      </c>
      <c r="F70" s="109" t="s">
        <v>38</v>
      </c>
      <c r="G70" s="109" t="s">
        <v>38</v>
      </c>
      <c r="H70" s="109" t="s">
        <v>38</v>
      </c>
      <c r="I70" s="109" t="s">
        <v>38</v>
      </c>
      <c r="J70" s="80" t="str">
        <f>'[1]1.1'!T78</f>
        <v/>
      </c>
    </row>
    <row r="71" spans="1:10" ht="33" customHeight="1" outlineLevel="4" x14ac:dyDescent="0.25">
      <c r="A71" s="71" t="str">
        <f>'[1]1.1'!A79</f>
        <v>1.1.5.14</v>
      </c>
      <c r="B71" s="179" t="str">
        <f>'[1]1.1'!B79</f>
        <v>Котельная. Установка блочно-модульных агрегатов</v>
      </c>
      <c r="C71" s="180" t="s">
        <v>38</v>
      </c>
      <c r="D71" s="109" t="s">
        <v>38</v>
      </c>
      <c r="E71" s="109" t="s">
        <v>38</v>
      </c>
      <c r="F71" s="109" t="s">
        <v>38</v>
      </c>
      <c r="G71" s="109" t="s">
        <v>38</v>
      </c>
      <c r="H71" s="109" t="s">
        <v>38</v>
      </c>
      <c r="I71" s="109" t="s">
        <v>38</v>
      </c>
      <c r="J71" s="80" t="str">
        <f>'[1]1.1'!T79</f>
        <v/>
      </c>
    </row>
    <row r="72" spans="1:10" ht="41.25" customHeight="1" outlineLevel="2" x14ac:dyDescent="0.25">
      <c r="A72" s="187" t="str">
        <f>'[1]1.1'!A80</f>
        <v>1.2</v>
      </c>
      <c r="B72" s="188" t="str">
        <f>'[1]1.1'!B80</f>
        <v>Создание систем противоаварийной и режимной автоматики</v>
      </c>
      <c r="C72" s="189"/>
      <c r="D72" s="190">
        <v>0</v>
      </c>
      <c r="E72" s="190">
        <v>1.2000000000000002</v>
      </c>
      <c r="F72" s="190">
        <v>0</v>
      </c>
      <c r="G72" s="190">
        <v>0</v>
      </c>
      <c r="H72" s="190">
        <v>0</v>
      </c>
      <c r="I72" s="190">
        <v>0</v>
      </c>
      <c r="J72" s="60">
        <f>'[1]1.1'!T80</f>
        <v>0</v>
      </c>
    </row>
    <row r="73" spans="1:10" ht="33" customHeight="1" outlineLevel="3" x14ac:dyDescent="0.25">
      <c r="A73" s="92" t="str">
        <f>'[1]1.1'!A81</f>
        <v>1.2.1</v>
      </c>
      <c r="B73" s="179" t="str">
        <f>'[1]1.1'!B81</f>
        <v>Система противоаварийной и режимной автоматики. ПСД</v>
      </c>
      <c r="C73" s="180" t="s">
        <v>38</v>
      </c>
      <c r="D73" s="109">
        <v>0</v>
      </c>
      <c r="E73" s="109" t="s">
        <v>38</v>
      </c>
      <c r="F73" s="109">
        <v>0</v>
      </c>
      <c r="G73" s="109" t="s">
        <v>130</v>
      </c>
      <c r="H73" s="109" t="s">
        <v>38</v>
      </c>
      <c r="I73" s="109" t="s">
        <v>130</v>
      </c>
      <c r="J73" s="80" t="str">
        <f>'[1]1.1'!T81</f>
        <v/>
      </c>
    </row>
    <row r="74" spans="1:10" ht="33" customHeight="1" outlineLevel="3" x14ac:dyDescent="0.25">
      <c r="A74" s="92" t="str">
        <f>'[1]1.1'!A82</f>
        <v>1.2.2</v>
      </c>
      <c r="B74" s="179" t="str">
        <f>'[1]1.1'!B82</f>
        <v>ТП-85 "Скорая помощь".Установка РЗА</v>
      </c>
      <c r="C74" s="180" t="s">
        <v>38</v>
      </c>
      <c r="D74" s="109">
        <v>0</v>
      </c>
      <c r="E74" s="109">
        <v>0.4</v>
      </c>
      <c r="F74" s="109">
        <v>0</v>
      </c>
      <c r="G74" s="109" t="s">
        <v>130</v>
      </c>
      <c r="H74" s="109">
        <v>0</v>
      </c>
      <c r="I74" s="109" t="s">
        <v>130</v>
      </c>
      <c r="J74" s="80" t="str">
        <f>'[1]1.1'!T82</f>
        <v/>
      </c>
    </row>
    <row r="75" spans="1:10" ht="33" customHeight="1" outlineLevel="3" x14ac:dyDescent="0.25">
      <c r="A75" s="92" t="str">
        <f>'[1]1.1'!A83</f>
        <v>1.2.3</v>
      </c>
      <c r="B75" s="179" t="str">
        <f>'[1]1.1'!B83</f>
        <v>ТП-4 "АТС". Установка РЗА</v>
      </c>
      <c r="C75" s="180" t="s">
        <v>38</v>
      </c>
      <c r="D75" s="109">
        <v>0</v>
      </c>
      <c r="E75" s="109">
        <v>0.4</v>
      </c>
      <c r="F75" s="109">
        <v>0</v>
      </c>
      <c r="G75" s="109" t="s">
        <v>130</v>
      </c>
      <c r="H75" s="109">
        <v>0</v>
      </c>
      <c r="I75" s="109" t="s">
        <v>130</v>
      </c>
      <c r="J75" s="80" t="str">
        <f>'[1]1.1'!T83</f>
        <v/>
      </c>
    </row>
    <row r="76" spans="1:10" ht="33" customHeight="1" outlineLevel="3" x14ac:dyDescent="0.25">
      <c r="A76" s="92" t="str">
        <f>'[1]1.1'!A84</f>
        <v>1.2.4</v>
      </c>
      <c r="B76" s="179" t="str">
        <f>'[1]1.1'!B84</f>
        <v>РП-6 кВ "Банное озеро". Установка РЗА</v>
      </c>
      <c r="C76" s="180" t="s">
        <v>38</v>
      </c>
      <c r="D76" s="109">
        <v>0</v>
      </c>
      <c r="E76" s="109" t="s">
        <v>38</v>
      </c>
      <c r="F76" s="109">
        <v>0</v>
      </c>
      <c r="G76" s="109" t="s">
        <v>130</v>
      </c>
      <c r="H76" s="109" t="s">
        <v>38</v>
      </c>
      <c r="I76" s="109" t="s">
        <v>130</v>
      </c>
      <c r="J76" s="80" t="str">
        <f>'[1]1.1'!T84</f>
        <v/>
      </c>
    </row>
    <row r="77" spans="1:10" ht="33" customHeight="1" outlineLevel="3" x14ac:dyDescent="0.25">
      <c r="A77" s="92" t="str">
        <f>'[1]1.1'!A85</f>
        <v>1.2.5</v>
      </c>
      <c r="B77" s="179" t="str">
        <f>'[1]1.1'!B85</f>
        <v>ТП-42 "Центр социальной защиты". Установка РЗА</v>
      </c>
      <c r="C77" s="180" t="s">
        <v>38</v>
      </c>
      <c r="D77" s="109">
        <v>0</v>
      </c>
      <c r="E77" s="109">
        <v>0.4</v>
      </c>
      <c r="F77" s="109">
        <v>0</v>
      </c>
      <c r="G77" s="109" t="s">
        <v>130</v>
      </c>
      <c r="H77" s="109">
        <v>0</v>
      </c>
      <c r="I77" s="109" t="s">
        <v>130</v>
      </c>
      <c r="J77" s="80" t="str">
        <f>'[1]1.1'!T85</f>
        <v/>
      </c>
    </row>
    <row r="78" spans="1:10" ht="33" customHeight="1" outlineLevel="3" x14ac:dyDescent="0.25">
      <c r="A78" s="92" t="str">
        <f>'[1]1.1'!A86</f>
        <v>1.2.6</v>
      </c>
      <c r="B78" s="179" t="str">
        <f>'[1]1.1'!B86</f>
        <v>Система противоаварийной и режимной автоматики</v>
      </c>
      <c r="C78" s="180" t="s">
        <v>38</v>
      </c>
      <c r="D78" s="109">
        <v>0</v>
      </c>
      <c r="E78" s="109" t="s">
        <v>38</v>
      </c>
      <c r="F78" s="109">
        <v>0</v>
      </c>
      <c r="G78" s="109" t="s">
        <v>130</v>
      </c>
      <c r="H78" s="109" t="s">
        <v>38</v>
      </c>
      <c r="I78" s="109" t="s">
        <v>130</v>
      </c>
      <c r="J78" s="80" t="str">
        <f>'[1]1.1'!T86</f>
        <v/>
      </c>
    </row>
    <row r="79" spans="1:10" ht="41.25" customHeight="1" outlineLevel="2" x14ac:dyDescent="0.25">
      <c r="A79" s="191" t="str">
        <f>'[1]1.1'!A87</f>
        <v>1.3</v>
      </c>
      <c r="B79" s="188" t="str">
        <f>'[1]1.1'!B87</f>
        <v>Создание систем телемеханики и связи</v>
      </c>
      <c r="C79" s="189"/>
      <c r="D79" s="190">
        <v>0</v>
      </c>
      <c r="E79" s="190">
        <v>0</v>
      </c>
      <c r="F79" s="190">
        <v>0</v>
      </c>
      <c r="G79" s="190">
        <v>0</v>
      </c>
      <c r="H79" s="190">
        <v>0</v>
      </c>
      <c r="I79" s="190">
        <v>0</v>
      </c>
      <c r="J79" s="60">
        <f>'[1]1.1'!T87</f>
        <v>0</v>
      </c>
    </row>
    <row r="80" spans="1:10" ht="33" customHeight="1" outlineLevel="3" x14ac:dyDescent="0.25">
      <c r="A80" s="92" t="str">
        <f>'[1]1.1'!A88</f>
        <v>1.3.1</v>
      </c>
      <c r="B80" s="192" t="str">
        <f>'[1]1.1'!B88</f>
        <v>Система телемеханики и связи. ПСД</v>
      </c>
      <c r="C80" s="193" t="s">
        <v>38</v>
      </c>
      <c r="D80" s="109">
        <v>0</v>
      </c>
      <c r="E80" s="109" t="s">
        <v>38</v>
      </c>
      <c r="F80" s="109">
        <v>0</v>
      </c>
      <c r="G80" s="109" t="s">
        <v>130</v>
      </c>
      <c r="H80" s="109" t="s">
        <v>38</v>
      </c>
      <c r="I80" s="109" t="s">
        <v>130</v>
      </c>
      <c r="J80" s="80" t="str">
        <f>'[1]1.1'!T88</f>
        <v/>
      </c>
    </row>
    <row r="81" spans="1:10" ht="33" customHeight="1" outlineLevel="3" x14ac:dyDescent="0.25">
      <c r="A81" s="92" t="str">
        <f>'[1]1.1'!A89</f>
        <v>1.3.2</v>
      </c>
      <c r="B81" s="192" t="str">
        <f>'[1]1.1'!B89</f>
        <v>Автоматическая система диспетчерского управления. ПСД</v>
      </c>
      <c r="C81" s="193" t="s">
        <v>38</v>
      </c>
      <c r="D81" s="109">
        <v>0</v>
      </c>
      <c r="E81" s="109" t="s">
        <v>38</v>
      </c>
      <c r="F81" s="109" t="s">
        <v>38</v>
      </c>
      <c r="G81" s="109" t="s">
        <v>130</v>
      </c>
      <c r="H81" s="109" t="s">
        <v>38</v>
      </c>
      <c r="I81" s="109" t="s">
        <v>38</v>
      </c>
      <c r="J81" s="80" t="str">
        <f>'[1]1.1'!T89</f>
        <v/>
      </c>
    </row>
    <row r="82" spans="1:10" ht="33" customHeight="1" outlineLevel="3" x14ac:dyDescent="0.25">
      <c r="A82" s="92" t="str">
        <f>'[1]1.1'!A90</f>
        <v>1.3.3</v>
      </c>
      <c r="B82" s="192" t="str">
        <f>'[1]1.1'!B90</f>
        <v>Реконструкция главного щита управления</v>
      </c>
      <c r="C82" s="193" t="s">
        <v>38</v>
      </c>
      <c r="D82" s="109">
        <v>0</v>
      </c>
      <c r="E82" s="109" t="s">
        <v>38</v>
      </c>
      <c r="F82" s="109">
        <v>0</v>
      </c>
      <c r="G82" s="109" t="s">
        <v>130</v>
      </c>
      <c r="H82" s="109" t="s">
        <v>38</v>
      </c>
      <c r="I82" s="109" t="s">
        <v>130</v>
      </c>
      <c r="J82" s="80" t="str">
        <f>'[1]1.1'!T90</f>
        <v/>
      </c>
    </row>
    <row r="83" spans="1:10" ht="41.25" customHeight="1" outlineLevel="2" x14ac:dyDescent="0.25">
      <c r="A83" s="194" t="str">
        <f>'[1]1.1'!A91</f>
        <v>1.4</v>
      </c>
      <c r="B83" s="188" t="str">
        <f>'[1]1.1'!B91</f>
        <v>Установка устройств регулирования напряжения и компенсации реактивной мощности</v>
      </c>
      <c r="C83" s="189"/>
      <c r="D83" s="190">
        <v>0</v>
      </c>
      <c r="E83" s="190">
        <v>0</v>
      </c>
      <c r="F83" s="190">
        <v>0</v>
      </c>
      <c r="G83" s="190">
        <v>0</v>
      </c>
      <c r="H83" s="190">
        <v>0</v>
      </c>
      <c r="I83" s="190">
        <v>0</v>
      </c>
      <c r="J83" s="60">
        <f>'[1]1.1'!T91</f>
        <v>0</v>
      </c>
    </row>
    <row r="84" spans="1:10" ht="33" customHeight="1" outlineLevel="3" x14ac:dyDescent="0.25">
      <c r="A84" s="92" t="str">
        <f>'[1]1.1'!A92</f>
        <v>1.4.1</v>
      </c>
      <c r="B84" s="192" t="str">
        <f>'[1]1.1'!B92</f>
        <v>Система регулирования напряжения и компенсации реактивной мощности</v>
      </c>
      <c r="C84" s="193" t="s">
        <v>38</v>
      </c>
      <c r="D84" s="109">
        <v>0</v>
      </c>
      <c r="E84" s="109">
        <v>0</v>
      </c>
      <c r="F84" s="109">
        <v>0</v>
      </c>
      <c r="G84" s="109" t="s">
        <v>130</v>
      </c>
      <c r="H84" s="109" t="s">
        <v>130</v>
      </c>
      <c r="I84" s="109" t="s">
        <v>130</v>
      </c>
      <c r="J84" s="80" t="str">
        <f>'[1]1.1'!T92</f>
        <v/>
      </c>
    </row>
    <row r="85" spans="1:10" ht="33" customHeight="1" outlineLevel="3" x14ac:dyDescent="0.25">
      <c r="A85" s="92" t="str">
        <f>'[1]1.1'!A93</f>
        <v>1.4.2</v>
      </c>
      <c r="B85" s="192" t="str">
        <f>'[1]1.1'!B93</f>
        <v>Система регулирования напряжения и компенсации реактивной мощности</v>
      </c>
      <c r="C85" s="193" t="s">
        <v>38</v>
      </c>
      <c r="D85" s="109">
        <v>0</v>
      </c>
      <c r="E85" s="109" t="s">
        <v>38</v>
      </c>
      <c r="F85" s="109" t="s">
        <v>38</v>
      </c>
      <c r="G85" s="109" t="s">
        <v>130</v>
      </c>
      <c r="H85" s="109" t="s">
        <v>38</v>
      </c>
      <c r="I85" s="109" t="s">
        <v>38</v>
      </c>
      <c r="J85" s="80" t="str">
        <f>'[1]1.1'!T93</f>
        <v/>
      </c>
    </row>
    <row r="86" spans="1:10" ht="41.25" customHeight="1" outlineLevel="2" x14ac:dyDescent="0.25">
      <c r="A86" s="194" t="str">
        <f>'[1]1.1'!A94</f>
        <v>1.5</v>
      </c>
      <c r="B86" s="188" t="str">
        <f>'[1]1.1'!B94</f>
        <v>Установка приборов коммерческого учета электроэнергии.</v>
      </c>
      <c r="C86" s="189"/>
      <c r="D86" s="190">
        <v>0</v>
      </c>
      <c r="E86" s="190">
        <v>0</v>
      </c>
      <c r="F86" s="190">
        <v>0</v>
      </c>
      <c r="G86" s="190">
        <v>0</v>
      </c>
      <c r="H86" s="190">
        <v>0</v>
      </c>
      <c r="I86" s="190">
        <v>0</v>
      </c>
      <c r="J86" s="60">
        <f>'[1]1.1'!T94</f>
        <v>0</v>
      </c>
    </row>
    <row r="87" spans="1:10" ht="41.25" customHeight="1" outlineLevel="2" x14ac:dyDescent="0.25">
      <c r="A87" s="195" t="str">
        <f>'[1]1.1'!A95</f>
        <v>1.5.1</v>
      </c>
      <c r="B87" s="196" t="str">
        <f>'[1]1.1'!B95</f>
        <v>Автоматизированная информационно-измерительная система коммерческого учета электроэнергии. ПСД</v>
      </c>
      <c r="C87" s="193" t="s">
        <v>38</v>
      </c>
      <c r="D87" s="109">
        <v>0</v>
      </c>
      <c r="E87" s="109" t="s">
        <v>38</v>
      </c>
      <c r="F87" s="109">
        <v>0</v>
      </c>
      <c r="G87" s="109" t="s">
        <v>130</v>
      </c>
      <c r="H87" s="109" t="s">
        <v>38</v>
      </c>
      <c r="I87" s="109" t="s">
        <v>130</v>
      </c>
      <c r="J87" s="80" t="str">
        <f>'[1]1.1'!T95</f>
        <v/>
      </c>
    </row>
    <row r="88" spans="1:10" ht="33" customHeight="1" outlineLevel="3" x14ac:dyDescent="0.25">
      <c r="A88" s="195" t="str">
        <f>'[1]1.1'!A96</f>
        <v>1.5.2</v>
      </c>
      <c r="B88" s="196" t="str">
        <f>'[1]1.1'!B96</f>
        <v>Установка приборов коммерческого учета электроэнергии</v>
      </c>
      <c r="C88" s="193" t="s">
        <v>38</v>
      </c>
      <c r="D88" s="109" t="s">
        <v>38</v>
      </c>
      <c r="E88" s="109">
        <v>0</v>
      </c>
      <c r="F88" s="109">
        <v>0</v>
      </c>
      <c r="G88" s="109" t="s">
        <v>38</v>
      </c>
      <c r="H88" s="109" t="s">
        <v>130</v>
      </c>
      <c r="I88" s="109" t="s">
        <v>130</v>
      </c>
      <c r="J88" s="80" t="str">
        <f>'[1]1.1'!T96</f>
        <v>-</v>
      </c>
    </row>
    <row r="89" spans="1:10" ht="33" customHeight="1" outlineLevel="3" x14ac:dyDescent="0.25">
      <c r="A89" s="195" t="str">
        <f>'[1]1.1'!A97</f>
        <v>1.5.3</v>
      </c>
      <c r="B89" s="196" t="str">
        <f>'[1]1.1'!B97</f>
        <v>Автоматизированная информационно-измерительная система коммерческого учета электроэнергии</v>
      </c>
      <c r="C89" s="193" t="s">
        <v>38</v>
      </c>
      <c r="D89" s="109">
        <v>0</v>
      </c>
      <c r="E89" s="109" t="s">
        <v>38</v>
      </c>
      <c r="F89" s="109" t="s">
        <v>38</v>
      </c>
      <c r="G89" s="109" t="s">
        <v>130</v>
      </c>
      <c r="H89" s="109" t="s">
        <v>38</v>
      </c>
      <c r="I89" s="109" t="s">
        <v>38</v>
      </c>
      <c r="J89" s="80" t="str">
        <f>'[1]1.1'!T97</f>
        <v/>
      </c>
    </row>
    <row r="90" spans="1:10" ht="48.75" customHeight="1" outlineLevel="1" x14ac:dyDescent="0.25">
      <c r="A90" s="197">
        <f>'[1]1.1'!A98</f>
        <v>2</v>
      </c>
      <c r="B90" s="198" t="str">
        <f>'[1]1.1'!B98</f>
        <v>Новое строительство</v>
      </c>
      <c r="C90" s="199"/>
      <c r="D90" s="200">
        <v>1.93</v>
      </c>
      <c r="E90" s="200">
        <v>9.129999999999999</v>
      </c>
      <c r="F90" s="200">
        <v>8.75</v>
      </c>
      <c r="G90" s="200">
        <v>0</v>
      </c>
      <c r="H90" s="200">
        <v>0</v>
      </c>
      <c r="I90" s="200">
        <v>0</v>
      </c>
      <c r="J90" s="51" t="str">
        <f>'[1]1.1'!T98</f>
        <v>a</v>
      </c>
    </row>
    <row r="91" spans="1:10" ht="41.25" customHeight="1" outlineLevel="2" x14ac:dyDescent="0.25">
      <c r="A91" s="191" t="str">
        <f>'[1]1.1'!A99</f>
        <v>2.1</v>
      </c>
      <c r="B91" s="188" t="str">
        <f>'[1]1.1'!B99</f>
        <v>Энергосбережение и повышение энергетической эффективности</v>
      </c>
      <c r="C91" s="189"/>
      <c r="D91" s="190">
        <v>0.92999999999999994</v>
      </c>
      <c r="E91" s="190">
        <v>9.129999999999999</v>
      </c>
      <c r="F91" s="190">
        <v>2.75</v>
      </c>
      <c r="G91" s="190">
        <v>0</v>
      </c>
      <c r="H91" s="190">
        <v>0</v>
      </c>
      <c r="I91" s="190">
        <v>0</v>
      </c>
      <c r="J91" s="60" t="str">
        <f>'[1]1.1'!T99</f>
        <v>a</v>
      </c>
    </row>
    <row r="92" spans="1:10" ht="33" customHeight="1" outlineLevel="3" x14ac:dyDescent="0.25">
      <c r="A92" s="175" t="str">
        <f>'[1]1.1'!A100</f>
        <v>2.1.1</v>
      </c>
      <c r="B92" s="181" t="str">
        <f>'[1]1.1'!B100</f>
        <v>Трансформаторные подстанции</v>
      </c>
      <c r="C92" s="182"/>
      <c r="D92" s="178">
        <v>0</v>
      </c>
      <c r="E92" s="178">
        <v>1.6800000000000002</v>
      </c>
      <c r="F92" s="178">
        <v>0.8</v>
      </c>
      <c r="G92" s="178">
        <v>0</v>
      </c>
      <c r="H92" s="178">
        <v>0</v>
      </c>
      <c r="I92" s="178">
        <v>0</v>
      </c>
      <c r="J92" s="69" t="str">
        <f>'[1]1.1'!T100</f>
        <v>a</v>
      </c>
    </row>
    <row r="93" spans="1:10" ht="33" customHeight="1" outlineLevel="4" x14ac:dyDescent="0.25">
      <c r="A93" s="201" t="str">
        <f>'[1]1.1'!A101</f>
        <v>2.1.1.1</v>
      </c>
      <c r="B93" s="202" t="str">
        <f>'[1]1.1'!B101</f>
        <v>Строительство РП в районе ул.Выучейского - Октябрьская</v>
      </c>
      <c r="C93" s="180" t="s">
        <v>300</v>
      </c>
      <c r="D93" s="109" t="s">
        <v>38</v>
      </c>
      <c r="E93" s="109">
        <v>0</v>
      </c>
      <c r="F93" s="109">
        <v>0</v>
      </c>
      <c r="G93" s="109" t="s">
        <v>38</v>
      </c>
      <c r="H93" s="109" t="s">
        <v>130</v>
      </c>
      <c r="I93" s="109" t="s">
        <v>130</v>
      </c>
      <c r="J93" s="80" t="str">
        <f>'[1]1.1'!T101</f>
        <v>a</v>
      </c>
    </row>
    <row r="94" spans="1:10" ht="33" customHeight="1" outlineLevel="4" x14ac:dyDescent="0.25">
      <c r="A94" s="195" t="str">
        <f>'[1]1.1'!A102</f>
        <v>2.1.1.2</v>
      </c>
      <c r="B94" s="179" t="str">
        <f>'[1]1.1'!B102</f>
        <v>Строительство ТП в районе Лесозавода (Водно-спортивный комплекс)</v>
      </c>
      <c r="C94" s="180" t="s">
        <v>300</v>
      </c>
      <c r="D94" s="109">
        <v>0</v>
      </c>
      <c r="E94" s="109">
        <v>0.4</v>
      </c>
      <c r="F94" s="109">
        <v>0</v>
      </c>
      <c r="G94" s="109" t="s">
        <v>130</v>
      </c>
      <c r="H94" s="109" t="s">
        <v>38</v>
      </c>
      <c r="I94" s="109" t="s">
        <v>130</v>
      </c>
      <c r="J94" s="80">
        <f>'[1]1.1'!T102</f>
        <v>0</v>
      </c>
    </row>
    <row r="95" spans="1:10" ht="33" customHeight="1" outlineLevel="4" x14ac:dyDescent="0.25">
      <c r="A95" s="195" t="str">
        <f>'[1]1.1'!A103</f>
        <v>2.1.1.3</v>
      </c>
      <c r="B95" s="179" t="str">
        <f>'[1]1.1'!B103</f>
        <v>Строительство ТП в районе ул. Сапрыгина (Молодежный центр)</v>
      </c>
      <c r="C95" s="180" t="s">
        <v>300</v>
      </c>
      <c r="D95" s="109">
        <v>0</v>
      </c>
      <c r="E95" s="109">
        <v>0.4</v>
      </c>
      <c r="F95" s="109">
        <v>0</v>
      </c>
      <c r="G95" s="109" t="s">
        <v>130</v>
      </c>
      <c r="H95" s="109">
        <v>0</v>
      </c>
      <c r="I95" s="109" t="s">
        <v>130</v>
      </c>
      <c r="J95" s="80" t="str">
        <f>'[1]1.1'!T103</f>
        <v/>
      </c>
    </row>
    <row r="96" spans="1:10" ht="33" customHeight="1" outlineLevel="4" x14ac:dyDescent="0.25">
      <c r="A96" s="195" t="str">
        <f>'[1]1.1'!A104</f>
        <v>2.1.1.4</v>
      </c>
      <c r="B96" s="179" t="str">
        <f>'[1]1.1'!B104</f>
        <v>Строительство ТП в районе Малый Качгорт</v>
      </c>
      <c r="C96" s="180" t="s">
        <v>300</v>
      </c>
      <c r="D96" s="109">
        <v>0</v>
      </c>
      <c r="E96" s="109">
        <v>0.25</v>
      </c>
      <c r="F96" s="109">
        <v>0</v>
      </c>
      <c r="G96" s="109" t="s">
        <v>130</v>
      </c>
      <c r="H96" s="109">
        <v>0</v>
      </c>
      <c r="I96" s="109" t="s">
        <v>130</v>
      </c>
      <c r="J96" s="80">
        <f>'[1]1.1'!T104</f>
        <v>0</v>
      </c>
    </row>
    <row r="97" spans="1:10" ht="33" customHeight="1" outlineLevel="4" x14ac:dyDescent="0.25">
      <c r="A97" s="195" t="str">
        <f>'[1]1.1'!A105</f>
        <v>2.1.1.5</v>
      </c>
      <c r="B97" s="179" t="str">
        <f>'[1]1.1'!B105</f>
        <v>Строительство РП в районе п. Сахалин (фидер "АТП" и "Нефтебаза")</v>
      </c>
      <c r="C97" s="180" t="s">
        <v>300</v>
      </c>
      <c r="D97" s="109">
        <v>0</v>
      </c>
      <c r="E97" s="109" t="s">
        <v>38</v>
      </c>
      <c r="F97" s="109">
        <v>0</v>
      </c>
      <c r="G97" s="109" t="s">
        <v>130</v>
      </c>
      <c r="H97" s="109" t="s">
        <v>38</v>
      </c>
      <c r="I97" s="109" t="s">
        <v>130</v>
      </c>
      <c r="J97" s="80" t="str">
        <f>'[1]1.1'!T105</f>
        <v/>
      </c>
    </row>
    <row r="98" spans="1:10" ht="33" customHeight="1" outlineLevel="4" x14ac:dyDescent="0.25">
      <c r="A98" s="195" t="str">
        <f>'[1]1.1'!A106</f>
        <v>2.1.1.6</v>
      </c>
      <c r="B98" s="179" t="str">
        <f>'[1]1.1'!B106</f>
        <v>Строительство ТП в районе пос. Старый Аэропорт</v>
      </c>
      <c r="C98" s="180" t="s">
        <v>300</v>
      </c>
      <c r="D98" s="109">
        <v>0</v>
      </c>
      <c r="E98" s="109">
        <v>0.63</v>
      </c>
      <c r="F98" s="109">
        <v>0</v>
      </c>
      <c r="G98" s="109" t="s">
        <v>130</v>
      </c>
      <c r="H98" s="109">
        <v>0</v>
      </c>
      <c r="I98" s="109" t="s">
        <v>130</v>
      </c>
      <c r="J98" s="80" t="str">
        <f>'[1]1.1'!T106</f>
        <v/>
      </c>
    </row>
    <row r="99" spans="1:10" ht="33" customHeight="1" outlineLevel="4" x14ac:dyDescent="0.25">
      <c r="A99" s="195" t="str">
        <f>'[1]1.1'!A107</f>
        <v>2.1.1.7</v>
      </c>
      <c r="B99" s="179" t="str">
        <f>'[1]1.1'!B107</f>
        <v>Строительство ТП в районе Нефтебазы (ЧП базы)</v>
      </c>
      <c r="C99" s="180" t="s">
        <v>300</v>
      </c>
      <c r="D99" s="109">
        <v>0</v>
      </c>
      <c r="E99" s="109">
        <v>0</v>
      </c>
      <c r="F99" s="109">
        <v>0.4</v>
      </c>
      <c r="G99" s="109" t="s">
        <v>130</v>
      </c>
      <c r="H99" s="109" t="s">
        <v>130</v>
      </c>
      <c r="I99" s="109">
        <v>0</v>
      </c>
      <c r="J99" s="80" t="str">
        <f>'[1]1.1'!T107</f>
        <v/>
      </c>
    </row>
    <row r="100" spans="1:10" ht="33" customHeight="1" outlineLevel="4" x14ac:dyDescent="0.25">
      <c r="A100" s="195" t="str">
        <f>'[1]1.1'!A108</f>
        <v>2.1.1.8</v>
      </c>
      <c r="B100" s="179" t="str">
        <f>'[1]1.1'!B108</f>
        <v>Строительство трансформаторных подстанций</v>
      </c>
      <c r="C100" s="180" t="s">
        <v>300</v>
      </c>
      <c r="D100" s="109">
        <v>0</v>
      </c>
      <c r="E100" s="109">
        <v>0</v>
      </c>
      <c r="F100" s="109">
        <v>0.4</v>
      </c>
      <c r="G100" s="109" t="s">
        <v>130</v>
      </c>
      <c r="H100" s="109" t="s">
        <v>130</v>
      </c>
      <c r="I100" s="109">
        <v>0</v>
      </c>
      <c r="J100" s="80" t="str">
        <f>'[1]1.1'!T108</f>
        <v/>
      </c>
    </row>
    <row r="101" spans="1:10" ht="33" customHeight="1" outlineLevel="3" x14ac:dyDescent="0.25">
      <c r="A101" s="175" t="str">
        <f>'[1]1.1'!A109</f>
        <v>2.1.2</v>
      </c>
      <c r="B101" s="181" t="str">
        <f>'[1]1.1'!B109</f>
        <v>Воздушные линии электропередач</v>
      </c>
      <c r="C101" s="182"/>
      <c r="D101" s="178">
        <v>0</v>
      </c>
      <c r="E101" s="178">
        <v>6</v>
      </c>
      <c r="F101" s="178">
        <v>1.5</v>
      </c>
      <c r="G101" s="178">
        <v>0</v>
      </c>
      <c r="H101" s="178">
        <v>0</v>
      </c>
      <c r="I101" s="178">
        <v>0</v>
      </c>
      <c r="J101" s="69">
        <f>'[1]1.1'!T109</f>
        <v>0</v>
      </c>
    </row>
    <row r="102" spans="1:10" ht="33" customHeight="1" outlineLevel="4" x14ac:dyDescent="0.25">
      <c r="A102" s="195" t="str">
        <f>'[1]1.1'!A110</f>
        <v>2.1.2.1</v>
      </c>
      <c r="B102" s="179" t="str">
        <f>'[1]1.1'!B110</f>
        <v>Строительство ВЛ-0,4 кВ от ТП-77 "Антипина" до объектов ИЖС</v>
      </c>
      <c r="C102" s="180" t="s">
        <v>301</v>
      </c>
      <c r="D102" s="109">
        <v>0</v>
      </c>
      <c r="E102" s="109">
        <v>1.5</v>
      </c>
      <c r="F102" s="109">
        <v>0</v>
      </c>
      <c r="G102" s="109" t="s">
        <v>130</v>
      </c>
      <c r="H102" s="109">
        <v>0</v>
      </c>
      <c r="I102" s="109" t="s">
        <v>130</v>
      </c>
      <c r="J102" s="80">
        <f>'[1]1.1'!T110</f>
        <v>0</v>
      </c>
    </row>
    <row r="103" spans="1:10" ht="33" customHeight="1" outlineLevel="4" x14ac:dyDescent="0.25">
      <c r="A103" s="195" t="str">
        <f>'[1]1.1'!A111</f>
        <v>2.1.2.2</v>
      </c>
      <c r="B103" s="179" t="str">
        <f>'[1]1.1'!B111</f>
        <v>Строительство ВЛ-0,4 кВ до объектов ИЖС в районе пос. Старый Аэропорт</v>
      </c>
      <c r="C103" s="180" t="s">
        <v>301</v>
      </c>
      <c r="D103" s="109">
        <v>0</v>
      </c>
      <c r="E103" s="109">
        <v>3</v>
      </c>
      <c r="F103" s="109">
        <v>0</v>
      </c>
      <c r="G103" s="109" t="s">
        <v>130</v>
      </c>
      <c r="H103" s="109">
        <v>0</v>
      </c>
      <c r="I103" s="109" t="s">
        <v>130</v>
      </c>
      <c r="J103" s="80" t="str">
        <f>'[1]1.1'!T111</f>
        <v/>
      </c>
    </row>
    <row r="104" spans="1:10" ht="33" customHeight="1" outlineLevel="4" x14ac:dyDescent="0.25">
      <c r="A104" s="195" t="str">
        <f>'[1]1.1'!A112</f>
        <v>2.1.2.3</v>
      </c>
      <c r="B104" s="179" t="str">
        <f>'[1]1.1'!B112</f>
        <v>Строительство воздушных линий электропередач</v>
      </c>
      <c r="C104" s="180" t="s">
        <v>301</v>
      </c>
      <c r="D104" s="109">
        <v>0</v>
      </c>
      <c r="E104" s="109">
        <v>1.5</v>
      </c>
      <c r="F104" s="109">
        <v>1.5</v>
      </c>
      <c r="G104" s="109" t="s">
        <v>130</v>
      </c>
      <c r="H104" s="109">
        <v>0</v>
      </c>
      <c r="I104" s="109">
        <v>0</v>
      </c>
      <c r="J104" s="80" t="str">
        <f>'[1]1.1'!T112</f>
        <v/>
      </c>
    </row>
    <row r="105" spans="1:10" ht="33" customHeight="1" outlineLevel="3" x14ac:dyDescent="0.25">
      <c r="A105" s="175" t="str">
        <f>'[1]1.1'!A113</f>
        <v>2.1.3</v>
      </c>
      <c r="B105" s="181" t="str">
        <f>'[1]1.1'!B113</f>
        <v>Кабельные линии электропередач</v>
      </c>
      <c r="C105" s="182"/>
      <c r="D105" s="178">
        <v>0.92999999999999994</v>
      </c>
      <c r="E105" s="178">
        <v>1.45</v>
      </c>
      <c r="F105" s="178">
        <v>0.45</v>
      </c>
      <c r="G105" s="178">
        <v>0</v>
      </c>
      <c r="H105" s="178">
        <v>0</v>
      </c>
      <c r="I105" s="178">
        <v>0</v>
      </c>
      <c r="J105" s="69" t="str">
        <f>'[1]1.1'!T113</f>
        <v>a</v>
      </c>
    </row>
    <row r="106" spans="1:10" ht="33" customHeight="1" outlineLevel="4" x14ac:dyDescent="0.25">
      <c r="A106" s="195" t="str">
        <f>'[1]1.1'!A114</f>
        <v>2.1.3.1</v>
      </c>
      <c r="B106" s="179" t="str">
        <f>'[1]1.1'!B114</f>
        <v>Строительство КЛ-0,4 кВ для подключения ТП в районе гаражей КОС</v>
      </c>
      <c r="C106" s="180" t="s">
        <v>301</v>
      </c>
      <c r="D106" s="109">
        <v>0.83</v>
      </c>
      <c r="E106" s="109">
        <v>0</v>
      </c>
      <c r="F106" s="109">
        <v>0</v>
      </c>
      <c r="G106" s="109">
        <v>0</v>
      </c>
      <c r="H106" s="109" t="s">
        <v>130</v>
      </c>
      <c r="I106" s="109" t="s">
        <v>130</v>
      </c>
      <c r="J106" s="80" t="str">
        <f>'[1]1.1'!T114</f>
        <v>a</v>
      </c>
    </row>
    <row r="107" spans="1:10" ht="33" customHeight="1" outlineLevel="4" x14ac:dyDescent="0.25">
      <c r="A107" s="195" t="str">
        <f>'[1]1.1'!A115</f>
        <v>2.1.3.2</v>
      </c>
      <c r="B107" s="179" t="str">
        <f>'[1]1.1'!B115</f>
        <v>Строительство КЛ-6 кВ для подключения РП по ул. Выучейского</v>
      </c>
      <c r="C107" s="180" t="s">
        <v>301</v>
      </c>
      <c r="D107" s="109">
        <v>0.1</v>
      </c>
      <c r="E107" s="109">
        <v>0</v>
      </c>
      <c r="F107" s="109">
        <v>0</v>
      </c>
      <c r="G107" s="109">
        <v>0</v>
      </c>
      <c r="H107" s="109" t="s">
        <v>130</v>
      </c>
      <c r="I107" s="109" t="s">
        <v>130</v>
      </c>
      <c r="J107" s="80" t="str">
        <f>'[1]1.1'!T115</f>
        <v>a</v>
      </c>
    </row>
    <row r="108" spans="1:10" ht="33" customHeight="1" outlineLevel="4" x14ac:dyDescent="0.25">
      <c r="A108" s="195" t="str">
        <f>'[1]1.1'!A116</f>
        <v>2.1.3.3</v>
      </c>
      <c r="B108" s="179" t="str">
        <f>'[1]1.1'!B116</f>
        <v>Строительство КЛ-6 кВ для подключения ТП по ул. Сапрыгина</v>
      </c>
      <c r="C108" s="180" t="s">
        <v>301</v>
      </c>
      <c r="D108" s="109">
        <v>0</v>
      </c>
      <c r="E108" s="109">
        <v>0.35</v>
      </c>
      <c r="F108" s="109">
        <v>0</v>
      </c>
      <c r="G108" s="109">
        <v>0</v>
      </c>
      <c r="H108" s="109">
        <v>0</v>
      </c>
      <c r="I108" s="109" t="s">
        <v>130</v>
      </c>
      <c r="J108" s="80" t="str">
        <f>'[1]1.1'!T116</f>
        <v>a</v>
      </c>
    </row>
    <row r="109" spans="1:10" ht="33" customHeight="1" outlineLevel="4" x14ac:dyDescent="0.25">
      <c r="A109" s="185" t="str">
        <f>'[1]1.1'!A117</f>
        <v>2.1.3.4</v>
      </c>
      <c r="B109" s="184" t="str">
        <f>'[1]1.1'!B117</f>
        <v>Строительство КЛ-6 кВ от РП "Лесозавод" до ТП ВСК</v>
      </c>
      <c r="C109" s="183" t="s">
        <v>301</v>
      </c>
      <c r="D109" s="109">
        <v>0</v>
      </c>
      <c r="E109" s="109">
        <v>0.65</v>
      </c>
      <c r="F109" s="109">
        <v>0</v>
      </c>
      <c r="G109" s="109" t="s">
        <v>130</v>
      </c>
      <c r="H109" s="109">
        <v>0</v>
      </c>
      <c r="I109" s="109" t="s">
        <v>130</v>
      </c>
      <c r="J109" s="80">
        <f>'[1]1.1'!T117</f>
        <v>0</v>
      </c>
    </row>
    <row r="110" spans="1:10" ht="33" customHeight="1" outlineLevel="4" x14ac:dyDescent="0.25">
      <c r="A110" s="185" t="str">
        <f>'[1]1.1'!A118</f>
        <v>2.1.3.5</v>
      </c>
      <c r="B110" s="184" t="str">
        <f>'[1]1.1'!B118</f>
        <v>Строительство кабельных линий электропередач</v>
      </c>
      <c r="C110" s="183" t="s">
        <v>301</v>
      </c>
      <c r="D110" s="109">
        <v>0</v>
      </c>
      <c r="E110" s="109">
        <v>0.45</v>
      </c>
      <c r="F110" s="109">
        <v>0.45</v>
      </c>
      <c r="G110" s="109" t="s">
        <v>130</v>
      </c>
      <c r="H110" s="109">
        <v>0</v>
      </c>
      <c r="I110" s="109">
        <v>0</v>
      </c>
      <c r="J110" s="80" t="str">
        <f>'[1]1.1'!T118</f>
        <v/>
      </c>
    </row>
    <row r="111" spans="1:10" ht="33" customHeight="1" outlineLevel="3" x14ac:dyDescent="0.25">
      <c r="A111" s="175" t="str">
        <f>'[1]1.1'!A119</f>
        <v>2.1.4</v>
      </c>
      <c r="B111" s="181" t="str">
        <f>'[1]1.1'!B119</f>
        <v>Основное, вспомогательное оборудование</v>
      </c>
      <c r="C111" s="182"/>
      <c r="D111" s="178">
        <v>1</v>
      </c>
      <c r="E111" s="178">
        <v>0</v>
      </c>
      <c r="F111" s="178">
        <v>6</v>
      </c>
      <c r="G111" s="178">
        <v>0</v>
      </c>
      <c r="H111" s="178">
        <v>0</v>
      </c>
      <c r="I111" s="178">
        <v>0</v>
      </c>
      <c r="J111" s="69" t="str">
        <f>'[1]1.1'!T119</f>
        <v>a</v>
      </c>
    </row>
    <row r="112" spans="1:10" ht="33" customHeight="1" outlineLevel="4" x14ac:dyDescent="0.25">
      <c r="A112" s="185" t="str">
        <f>'[1]1.1'!A120</f>
        <v>2.1.4.1</v>
      </c>
      <c r="B112" s="184" t="str">
        <f>'[1]1.1'!B120</f>
        <v>ГТЭС-18. Установка ГТА-6. ПСД</v>
      </c>
      <c r="C112" s="183" t="s">
        <v>38</v>
      </c>
      <c r="D112" s="109" t="s">
        <v>38</v>
      </c>
      <c r="E112" s="109">
        <v>0</v>
      </c>
      <c r="F112" s="109">
        <v>0</v>
      </c>
      <c r="G112" s="109" t="s">
        <v>38</v>
      </c>
      <c r="H112" s="109" t="s">
        <v>130</v>
      </c>
      <c r="I112" s="109" t="s">
        <v>130</v>
      </c>
      <c r="J112" s="80">
        <f>'[1]1.1'!T120</f>
        <v>0</v>
      </c>
    </row>
    <row r="113" spans="1:10" ht="33" customHeight="1" outlineLevel="4" x14ac:dyDescent="0.25">
      <c r="A113" s="185" t="str">
        <f>'[1]1.1'!A121</f>
        <v>2.1.4.1</v>
      </c>
      <c r="B113" s="184" t="str">
        <f>'[1]1.1'!B121</f>
        <v>Энергокомплекс п. Красное. ПСД</v>
      </c>
      <c r="C113" s="183" t="s">
        <v>302</v>
      </c>
      <c r="D113" s="109">
        <v>1</v>
      </c>
      <c r="E113" s="109">
        <v>0</v>
      </c>
      <c r="F113" s="109">
        <v>0</v>
      </c>
      <c r="G113" s="109">
        <v>0</v>
      </c>
      <c r="H113" s="109" t="s">
        <v>130</v>
      </c>
      <c r="I113" s="109" t="s">
        <v>130</v>
      </c>
      <c r="J113" s="80" t="str">
        <f>'[1]1.1'!T121</f>
        <v>a</v>
      </c>
    </row>
    <row r="114" spans="1:10" ht="33" customHeight="1" outlineLevel="4" x14ac:dyDescent="0.25">
      <c r="A114" s="185" t="str">
        <f>'[1]1.1'!A122</f>
        <v>2.1.4.4</v>
      </c>
      <c r="B114" s="184" t="str">
        <f>'[1]1.1'!B122</f>
        <v>ГТЭС-18. Установка ГТА-6</v>
      </c>
      <c r="C114" s="183" t="s">
        <v>302</v>
      </c>
      <c r="D114" s="109">
        <v>0</v>
      </c>
      <c r="E114" s="109">
        <v>0</v>
      </c>
      <c r="F114" s="109">
        <v>6</v>
      </c>
      <c r="G114" s="109" t="s">
        <v>130</v>
      </c>
      <c r="H114" s="109" t="s">
        <v>130</v>
      </c>
      <c r="I114" s="109">
        <v>0</v>
      </c>
      <c r="J114" s="80" t="str">
        <f>'[1]1.1'!T122</f>
        <v/>
      </c>
    </row>
    <row r="115" spans="1:10" ht="33" customHeight="1" outlineLevel="3" x14ac:dyDescent="0.25">
      <c r="A115" s="175" t="str">
        <f>'[1]1.1'!A123</f>
        <v>2.1.5</v>
      </c>
      <c r="B115" s="181" t="str">
        <f>'[1]1.1'!B123</f>
        <v>Здания и сооружения</v>
      </c>
      <c r="C115" s="182"/>
      <c r="D115" s="178">
        <v>0</v>
      </c>
      <c r="E115" s="178">
        <v>0</v>
      </c>
      <c r="F115" s="178">
        <v>0</v>
      </c>
      <c r="G115" s="178">
        <v>0</v>
      </c>
      <c r="H115" s="178">
        <v>0</v>
      </c>
      <c r="I115" s="178">
        <v>0</v>
      </c>
      <c r="J115" s="69" t="str">
        <f>'[1]1.1'!T123</f>
        <v>a</v>
      </c>
    </row>
    <row r="116" spans="1:10" ht="33" customHeight="1" outlineLevel="4" x14ac:dyDescent="0.25">
      <c r="A116" s="185" t="str">
        <f>'[1]1.1'!A124</f>
        <v>2.1.5.1</v>
      </c>
      <c r="B116" s="184" t="str">
        <f>'[1]1.1'!B124</f>
        <v>Здание ДЭС. Строительство 2-го этажа над помещением ЗРУ. ПСД</v>
      </c>
      <c r="C116" s="183" t="s">
        <v>38</v>
      </c>
      <c r="D116" s="109" t="s">
        <v>38</v>
      </c>
      <c r="E116" s="109">
        <v>0</v>
      </c>
      <c r="F116" s="109">
        <v>0</v>
      </c>
      <c r="G116" s="109" t="s">
        <v>38</v>
      </c>
      <c r="H116" s="109" t="s">
        <v>130</v>
      </c>
      <c r="I116" s="109" t="s">
        <v>130</v>
      </c>
      <c r="J116" s="80" t="str">
        <f>'[1]1.1'!T124</f>
        <v>a</v>
      </c>
    </row>
    <row r="117" spans="1:10" ht="33" customHeight="1" outlineLevel="4" x14ac:dyDescent="0.25">
      <c r="A117" s="185" t="str">
        <f>'[1]1.1'!A125</f>
        <v>2.1.5.2</v>
      </c>
      <c r="B117" s="184" t="str">
        <f>'[1]1.1'!B125</f>
        <v>Строительство ангара для складских помещений</v>
      </c>
      <c r="C117" s="183" t="s">
        <v>38</v>
      </c>
      <c r="D117" s="109">
        <v>0</v>
      </c>
      <c r="E117" s="109" t="s">
        <v>38</v>
      </c>
      <c r="F117" s="109">
        <v>0</v>
      </c>
      <c r="G117" s="109" t="s">
        <v>130</v>
      </c>
      <c r="H117" s="109" t="s">
        <v>38</v>
      </c>
      <c r="I117" s="109" t="s">
        <v>130</v>
      </c>
      <c r="J117" s="80" t="str">
        <f>'[1]1.1'!T125</f>
        <v/>
      </c>
    </row>
    <row r="118" spans="1:10" ht="33" customHeight="1" outlineLevel="4" x14ac:dyDescent="0.25">
      <c r="A118" s="185" t="str">
        <f>'[1]1.1'!A126</f>
        <v>2.1.5.3</v>
      </c>
      <c r="B118" s="184" t="str">
        <f>'[1]1.1'!B126</f>
        <v>Строительство ремонтных боксов для техники (на 3 ед.)</v>
      </c>
      <c r="C118" s="183" t="s">
        <v>38</v>
      </c>
      <c r="D118" s="109">
        <v>0</v>
      </c>
      <c r="E118" s="109" t="s">
        <v>38</v>
      </c>
      <c r="F118" s="109">
        <v>0</v>
      </c>
      <c r="G118" s="109" t="s">
        <v>130</v>
      </c>
      <c r="H118" s="109" t="s">
        <v>38</v>
      </c>
      <c r="I118" s="109" t="s">
        <v>130</v>
      </c>
      <c r="J118" s="80" t="str">
        <f>'[1]1.1'!T126</f>
        <v/>
      </c>
    </row>
    <row r="119" spans="1:10" ht="41.25" customHeight="1" outlineLevel="2" x14ac:dyDescent="0.25">
      <c r="A119" s="191" t="str">
        <f>'[1]1.1'!A127</f>
        <v>2.2</v>
      </c>
      <c r="B119" s="203" t="str">
        <f>'[1]1.1'!B127</f>
        <v>Прочее новое строительство</v>
      </c>
      <c r="C119" s="204"/>
      <c r="D119" s="174">
        <v>0</v>
      </c>
      <c r="E119" s="174">
        <v>0</v>
      </c>
      <c r="F119" s="174">
        <v>0</v>
      </c>
      <c r="G119" s="174">
        <v>0</v>
      </c>
      <c r="H119" s="174">
        <v>0</v>
      </c>
      <c r="I119" s="174">
        <v>0</v>
      </c>
      <c r="J119" s="60" t="str">
        <f>'[1]1.1'!T127</f>
        <v>a</v>
      </c>
    </row>
    <row r="120" spans="1:10" ht="33" customHeight="1" outlineLevel="3" x14ac:dyDescent="0.25">
      <c r="A120" s="195" t="str">
        <f>'[1]1.1'!A128</f>
        <v>2.2.1</v>
      </c>
      <c r="B120" s="192" t="str">
        <f>'[1]1.1'!B128</f>
        <v>Благоустройство территории</v>
      </c>
      <c r="C120" s="193" t="s">
        <v>38</v>
      </c>
      <c r="D120" s="109" t="s">
        <v>38</v>
      </c>
      <c r="E120" s="109" t="s">
        <v>38</v>
      </c>
      <c r="F120" s="109" t="s">
        <v>38</v>
      </c>
      <c r="G120" s="109" t="s">
        <v>38</v>
      </c>
      <c r="H120" s="109" t="s">
        <v>38</v>
      </c>
      <c r="I120" s="109" t="s">
        <v>38</v>
      </c>
      <c r="J120" s="80" t="str">
        <f>'[1]1.1'!T128</f>
        <v>a</v>
      </c>
    </row>
    <row r="121" spans="1:10" ht="33" customHeight="1" outlineLevel="3" x14ac:dyDescent="0.25">
      <c r="A121" s="195" t="str">
        <f>'[1]1.1'!A129</f>
        <v>2.2.2</v>
      </c>
      <c r="B121" s="192" t="str">
        <f>'[1]1.1'!B129</f>
        <v>Прочее новое строительство</v>
      </c>
      <c r="C121" s="193" t="s">
        <v>38</v>
      </c>
      <c r="D121" s="109">
        <v>0</v>
      </c>
      <c r="E121" s="109">
        <v>0</v>
      </c>
      <c r="F121" s="109" t="s">
        <v>38</v>
      </c>
      <c r="G121" s="109" t="s">
        <v>130</v>
      </c>
      <c r="H121" s="109" t="s">
        <v>130</v>
      </c>
      <c r="I121" s="109" t="s">
        <v>38</v>
      </c>
      <c r="J121" s="80" t="str">
        <f>'[1]1.1'!T129</f>
        <v/>
      </c>
    </row>
    <row r="122" spans="1:10" ht="48.75" customHeight="1" outlineLevel="1" x14ac:dyDescent="0.25">
      <c r="A122" s="197" t="str">
        <f>'[1]1.1'!A130</f>
        <v>3</v>
      </c>
      <c r="B122" s="198" t="str">
        <f>'[1]1.1'!B130</f>
        <v>Оборудование не входящее в сметы строек</v>
      </c>
      <c r="C122" s="199"/>
      <c r="D122" s="200">
        <v>0</v>
      </c>
      <c r="E122" s="200">
        <v>0</v>
      </c>
      <c r="F122" s="200">
        <v>0</v>
      </c>
      <c r="G122" s="200">
        <v>0</v>
      </c>
      <c r="H122" s="200">
        <v>0</v>
      </c>
      <c r="I122" s="200">
        <v>0</v>
      </c>
      <c r="J122" s="51" t="str">
        <f>'[1]1.1'!T130</f>
        <v>a</v>
      </c>
    </row>
    <row r="123" spans="1:10" ht="41.25" customHeight="1" outlineLevel="2" x14ac:dyDescent="0.25">
      <c r="A123" s="191" t="str">
        <f>'[1]1.1'!A131</f>
        <v>3.1</v>
      </c>
      <c r="B123" s="203" t="str">
        <f>'[1]1.1'!B131</f>
        <v>Спецтехника и автотранспорт</v>
      </c>
      <c r="C123" s="204"/>
      <c r="D123" s="174">
        <v>0</v>
      </c>
      <c r="E123" s="174">
        <v>0</v>
      </c>
      <c r="F123" s="174">
        <v>0</v>
      </c>
      <c r="G123" s="174">
        <v>0</v>
      </c>
      <c r="H123" s="174">
        <v>0</v>
      </c>
      <c r="I123" s="174">
        <v>0</v>
      </c>
      <c r="J123" s="60" t="str">
        <f>'[1]1.1'!T131</f>
        <v>a</v>
      </c>
    </row>
    <row r="124" spans="1:10" ht="33" customHeight="1" outlineLevel="3" x14ac:dyDescent="0.25">
      <c r="A124" s="195" t="str">
        <f>'[1]1.1'!A132</f>
        <v>3.1.1</v>
      </c>
      <c r="B124" s="192" t="str">
        <f>'[1]1.1'!B132</f>
        <v>Автомобильный подъемник</v>
      </c>
      <c r="C124" s="193" t="s">
        <v>38</v>
      </c>
      <c r="D124" s="109" t="s">
        <v>38</v>
      </c>
      <c r="E124" s="109">
        <v>0</v>
      </c>
      <c r="F124" s="109">
        <v>0</v>
      </c>
      <c r="G124" s="109" t="s">
        <v>38</v>
      </c>
      <c r="H124" s="109" t="s">
        <v>130</v>
      </c>
      <c r="I124" s="109" t="s">
        <v>130</v>
      </c>
      <c r="J124" s="80" t="str">
        <f>'[1]1.1'!T132</f>
        <v>a</v>
      </c>
    </row>
    <row r="125" spans="1:10" ht="33" customHeight="1" outlineLevel="3" x14ac:dyDescent="0.25">
      <c r="A125" s="195" t="str">
        <f>'[1]1.1'!A133</f>
        <v>3.1.2</v>
      </c>
      <c r="B125" s="192" t="str">
        <f>'[1]1.1'!B133</f>
        <v>Бурильно-крановая установка</v>
      </c>
      <c r="C125" s="193" t="s">
        <v>38</v>
      </c>
      <c r="D125" s="109" t="s">
        <v>38</v>
      </c>
      <c r="E125" s="109" t="s">
        <v>38</v>
      </c>
      <c r="F125" s="109">
        <v>0</v>
      </c>
      <c r="G125" s="109" t="s">
        <v>38</v>
      </c>
      <c r="H125" s="109" t="s">
        <v>38</v>
      </c>
      <c r="I125" s="109" t="s">
        <v>130</v>
      </c>
      <c r="J125" s="80" t="str">
        <f>'[1]1.1'!T133</f>
        <v>a</v>
      </c>
    </row>
    <row r="126" spans="1:10" ht="33" customHeight="1" outlineLevel="3" x14ac:dyDescent="0.25">
      <c r="A126" s="195" t="str">
        <f>'[1]1.1'!A134</f>
        <v>3.1.3</v>
      </c>
      <c r="B126" s="192" t="str">
        <f>'[1]1.1'!B134</f>
        <v>Оперативнная машина (Нива)</v>
      </c>
      <c r="C126" s="193" t="s">
        <v>38</v>
      </c>
      <c r="D126" s="109" t="s">
        <v>38</v>
      </c>
      <c r="E126" s="109" t="s">
        <v>38</v>
      </c>
      <c r="F126" s="109">
        <v>0</v>
      </c>
      <c r="G126" s="109" t="s">
        <v>38</v>
      </c>
      <c r="H126" s="109" t="s">
        <v>38</v>
      </c>
      <c r="I126" s="109" t="s">
        <v>130</v>
      </c>
      <c r="J126" s="80" t="str">
        <f>'[1]1.1'!T134</f>
        <v>-</v>
      </c>
    </row>
    <row r="127" spans="1:10" ht="33" customHeight="1" outlineLevel="3" x14ac:dyDescent="0.25">
      <c r="A127" s="195" t="str">
        <f>'[1]1.1'!A135</f>
        <v>3.1.4</v>
      </c>
      <c r="B127" s="192" t="str">
        <f>'[1]1.1'!B135</f>
        <v>Автомобильный кран</v>
      </c>
      <c r="C127" s="193" t="s">
        <v>38</v>
      </c>
      <c r="D127" s="109" t="s">
        <v>38</v>
      </c>
      <c r="E127" s="109" t="s">
        <v>38</v>
      </c>
      <c r="F127" s="109" t="s">
        <v>38</v>
      </c>
      <c r="G127" s="109" t="s">
        <v>38</v>
      </c>
      <c r="H127" s="109" t="s">
        <v>38</v>
      </c>
      <c r="I127" s="109" t="s">
        <v>38</v>
      </c>
      <c r="J127" s="80">
        <f>'[1]1.1'!T135</f>
        <v>0</v>
      </c>
    </row>
    <row r="128" spans="1:10" ht="33" customHeight="1" outlineLevel="3" x14ac:dyDescent="0.25">
      <c r="A128" s="195" t="str">
        <f>'[1]1.1'!A137</f>
        <v>3.1.5</v>
      </c>
      <c r="B128" s="192" t="str">
        <f>'[1]1.1'!B137</f>
        <v>Снегоуборочная техника (бульдозер-экскаватор)</v>
      </c>
      <c r="C128" s="193" t="s">
        <v>38</v>
      </c>
      <c r="D128" s="109">
        <v>0</v>
      </c>
      <c r="E128" s="109" t="s">
        <v>38</v>
      </c>
      <c r="F128" s="109" t="s">
        <v>38</v>
      </c>
      <c r="G128" s="109" t="s">
        <v>130</v>
      </c>
      <c r="H128" s="109" t="s">
        <v>38</v>
      </c>
      <c r="I128" s="109" t="s">
        <v>38</v>
      </c>
      <c r="J128" s="80" t="str">
        <f>'[1]1.1'!T137</f>
        <v/>
      </c>
    </row>
    <row r="129" spans="1:10" ht="41.25" customHeight="1" outlineLevel="2" x14ac:dyDescent="0.25">
      <c r="A129" s="191" t="str">
        <f>'[1]1.1'!A138</f>
        <v>3.2</v>
      </c>
      <c r="B129" s="203" t="str">
        <f>'[1]1.1'!B138</f>
        <v>Машины и оборудование</v>
      </c>
      <c r="C129" s="204"/>
      <c r="D129" s="174">
        <v>0</v>
      </c>
      <c r="E129" s="174">
        <v>0</v>
      </c>
      <c r="F129" s="174">
        <v>0</v>
      </c>
      <c r="G129" s="174">
        <v>0</v>
      </c>
      <c r="H129" s="174">
        <v>0</v>
      </c>
      <c r="I129" s="174">
        <v>0</v>
      </c>
      <c r="J129" s="60" t="str">
        <f>'[1]1.1'!T138</f>
        <v>a</v>
      </c>
    </row>
    <row r="130" spans="1:10" ht="33" customHeight="1" outlineLevel="3" x14ac:dyDescent="0.25">
      <c r="A130" s="185" t="str">
        <f>'[1]1.1'!A139</f>
        <v>3.2.1</v>
      </c>
      <c r="B130" s="192" t="str">
        <f>'[1]1.1'!B139</f>
        <v>Складское оборудование</v>
      </c>
      <c r="C130" s="193" t="s">
        <v>38</v>
      </c>
      <c r="D130" s="109" t="s">
        <v>38</v>
      </c>
      <c r="E130" s="109" t="s">
        <v>38</v>
      </c>
      <c r="F130" s="109" t="s">
        <v>38</v>
      </c>
      <c r="G130" s="109" t="s">
        <v>38</v>
      </c>
      <c r="H130" s="109" t="s">
        <v>38</v>
      </c>
      <c r="I130" s="109" t="s">
        <v>38</v>
      </c>
      <c r="J130" s="80" t="str">
        <f>'[1]1.1'!T139</f>
        <v>-</v>
      </c>
    </row>
    <row r="131" spans="1:10" ht="33" customHeight="1" outlineLevel="3" x14ac:dyDescent="0.25">
      <c r="A131" s="185" t="str">
        <f>'[1]1.1'!A140</f>
        <v>3.2.2</v>
      </c>
      <c r="B131" s="192" t="str">
        <f>'[1]1.1'!B140</f>
        <v>Станочное оборудование</v>
      </c>
      <c r="C131" s="193" t="s">
        <v>38</v>
      </c>
      <c r="D131" s="109" t="s">
        <v>38</v>
      </c>
      <c r="E131" s="109" t="s">
        <v>38</v>
      </c>
      <c r="F131" s="109" t="s">
        <v>38</v>
      </c>
      <c r="G131" s="109" t="s">
        <v>38</v>
      </c>
      <c r="H131" s="109" t="s">
        <v>38</v>
      </c>
      <c r="I131" s="109" t="s">
        <v>38</v>
      </c>
      <c r="J131" s="80" t="str">
        <f>'[1]1.1'!T140</f>
        <v>-</v>
      </c>
    </row>
    <row r="132" spans="1:10" ht="33" customHeight="1" outlineLevel="3" x14ac:dyDescent="0.25">
      <c r="A132" s="185" t="str">
        <f>'[1]1.1'!A141</f>
        <v>3.2.3</v>
      </c>
      <c r="B132" s="192" t="str">
        <f>'[1]1.1'!B141</f>
        <v>Приспособления и средства малой механизации</v>
      </c>
      <c r="C132" s="193" t="s">
        <v>38</v>
      </c>
      <c r="D132" s="109" t="s">
        <v>38</v>
      </c>
      <c r="E132" s="109" t="s">
        <v>38</v>
      </c>
      <c r="F132" s="109" t="s">
        <v>38</v>
      </c>
      <c r="G132" s="109" t="s">
        <v>38</v>
      </c>
      <c r="H132" s="109" t="s">
        <v>38</v>
      </c>
      <c r="I132" s="109" t="s">
        <v>38</v>
      </c>
      <c r="J132" s="80" t="str">
        <f>'[1]1.1'!T141</f>
        <v>-</v>
      </c>
    </row>
    <row r="133" spans="1:10" ht="33" customHeight="1" outlineLevel="3" x14ac:dyDescent="0.25">
      <c r="A133" s="185" t="str">
        <f>'[1]1.1'!A142</f>
        <v>3.2.4</v>
      </c>
      <c r="B133" s="192" t="str">
        <f>'[1]1.1'!B142</f>
        <v>Приборы и измерительная аппаратура</v>
      </c>
      <c r="C133" s="193" t="s">
        <v>38</v>
      </c>
      <c r="D133" s="109" t="s">
        <v>38</v>
      </c>
      <c r="E133" s="109" t="s">
        <v>38</v>
      </c>
      <c r="F133" s="109" t="s">
        <v>38</v>
      </c>
      <c r="G133" s="109" t="s">
        <v>38</v>
      </c>
      <c r="H133" s="109" t="s">
        <v>38</v>
      </c>
      <c r="I133" s="109" t="s">
        <v>38</v>
      </c>
      <c r="J133" s="80" t="str">
        <f>'[1]1.1'!T142</f>
        <v>a</v>
      </c>
    </row>
    <row r="134" spans="1:10" ht="41.25" customHeight="1" outlineLevel="2" x14ac:dyDescent="0.25">
      <c r="A134" s="191" t="str">
        <f>'[1]1.1'!A143</f>
        <v>3.3</v>
      </c>
      <c r="B134" s="203" t="str">
        <f>'[1]1.1'!B143</f>
        <v>Компьютеры и оргтехника</v>
      </c>
      <c r="C134" s="204"/>
      <c r="D134" s="174">
        <v>0</v>
      </c>
      <c r="E134" s="174">
        <v>0</v>
      </c>
      <c r="F134" s="174">
        <v>0</v>
      </c>
      <c r="G134" s="174">
        <v>0</v>
      </c>
      <c r="H134" s="174">
        <v>0</v>
      </c>
      <c r="I134" s="174">
        <v>0</v>
      </c>
      <c r="J134" s="60" t="str">
        <f>'[1]1.1'!T143</f>
        <v>a</v>
      </c>
    </row>
    <row r="135" spans="1:10" ht="33.75" customHeight="1" outlineLevel="3" x14ac:dyDescent="0.25">
      <c r="A135" s="110" t="str">
        <f>'[1]1.1'!A144</f>
        <v>3.3.1</v>
      </c>
      <c r="B135" s="192" t="str">
        <f>'[1]1.1'!B144</f>
        <v>Оргтехника, компьютерная техника, мебель</v>
      </c>
      <c r="C135" s="193" t="s">
        <v>38</v>
      </c>
      <c r="D135" s="109" t="s">
        <v>38</v>
      </c>
      <c r="E135" s="109" t="s">
        <v>38</v>
      </c>
      <c r="F135" s="109" t="s">
        <v>38</v>
      </c>
      <c r="G135" s="109" t="s">
        <v>38</v>
      </c>
      <c r="H135" s="109" t="s">
        <v>38</v>
      </c>
      <c r="I135" s="109" t="s">
        <v>38</v>
      </c>
      <c r="J135" s="80" t="str">
        <f>'[1]1.1'!T144</f>
        <v>a</v>
      </c>
    </row>
    <row r="136" spans="1:10" ht="41.25" customHeight="1" outlineLevel="2" x14ac:dyDescent="0.25">
      <c r="A136" s="191" t="str">
        <f>'[1]1.1'!A145</f>
        <v>3.4</v>
      </c>
      <c r="B136" s="203" t="str">
        <f>'[1]1.1'!B145</f>
        <v>Нематериальные активы</v>
      </c>
      <c r="C136" s="204"/>
      <c r="D136" s="174">
        <v>0</v>
      </c>
      <c r="E136" s="174">
        <v>0</v>
      </c>
      <c r="F136" s="174">
        <v>0</v>
      </c>
      <c r="G136" s="174">
        <v>0</v>
      </c>
      <c r="H136" s="174">
        <v>0</v>
      </c>
      <c r="I136" s="174">
        <v>0</v>
      </c>
      <c r="J136" s="60" t="str">
        <f>'[1]1.1'!T145</f>
        <v>a</v>
      </c>
    </row>
    <row r="137" spans="1:10" ht="33.75" customHeight="1" outlineLevel="3" x14ac:dyDescent="0.25">
      <c r="A137" s="110" t="str">
        <f>'[1]1.1'!A146</f>
        <v>3.4.1</v>
      </c>
      <c r="B137" s="192" t="str">
        <f>'[1]1.1'!B146</f>
        <v>Программное обеспечение</v>
      </c>
      <c r="C137" s="193" t="s">
        <v>38</v>
      </c>
      <c r="D137" s="109" t="s">
        <v>38</v>
      </c>
      <c r="E137" s="109" t="s">
        <v>38</v>
      </c>
      <c r="F137" s="109" t="s">
        <v>38</v>
      </c>
      <c r="G137" s="109" t="s">
        <v>38</v>
      </c>
      <c r="H137" s="109" t="s">
        <v>38</v>
      </c>
      <c r="I137" s="109" t="s">
        <v>38</v>
      </c>
      <c r="J137" s="80" t="str">
        <f>'[1]1.1'!T146</f>
        <v>a</v>
      </c>
    </row>
    <row r="138" spans="1:10" customFormat="1" x14ac:dyDescent="0.25">
      <c r="C138" s="205"/>
      <c r="D138" s="206"/>
      <c r="E138" s="206"/>
      <c r="F138" s="206"/>
      <c r="G138" s="206"/>
      <c r="H138" s="206"/>
      <c r="I138" s="206"/>
      <c r="J138" s="8"/>
    </row>
    <row r="139" spans="1:10" customFormat="1" x14ac:dyDescent="0.25">
      <c r="C139" s="207"/>
      <c r="D139" s="208"/>
      <c r="E139" s="209"/>
      <c r="F139" s="210"/>
      <c r="G139" s="208"/>
      <c r="H139" s="209"/>
      <c r="I139" s="210"/>
      <c r="J139" s="8"/>
    </row>
    <row r="140" spans="1:10" customFormat="1" x14ac:dyDescent="0.25">
      <c r="C140" s="207"/>
      <c r="D140" s="211">
        <f t="shared" ref="D140:I140" si="0">D10</f>
        <v>2014</v>
      </c>
      <c r="E140" s="211">
        <f t="shared" si="0"/>
        <v>2015</v>
      </c>
      <c r="F140" s="211">
        <f t="shared" si="0"/>
        <v>2016</v>
      </c>
      <c r="G140" s="211">
        <f t="shared" si="0"/>
        <v>2014</v>
      </c>
      <c r="H140" s="211">
        <f t="shared" si="0"/>
        <v>2015</v>
      </c>
      <c r="I140" s="211">
        <f t="shared" si="0"/>
        <v>2016</v>
      </c>
      <c r="J140" s="8"/>
    </row>
    <row r="141" spans="1:10" customFormat="1" x14ac:dyDescent="0.25">
      <c r="C141" s="212" t="s">
        <v>302</v>
      </c>
      <c r="D141" s="213">
        <f t="shared" ref="D141:I144" si="1">SUMIF($C$15:$C$137,$C141,D$15:D$137)</f>
        <v>13</v>
      </c>
      <c r="E141" s="213">
        <f t="shared" si="1"/>
        <v>27.66</v>
      </c>
      <c r="F141" s="213">
        <f t="shared" si="1"/>
        <v>48</v>
      </c>
      <c r="G141" s="213">
        <f t="shared" si="1"/>
        <v>0.8</v>
      </c>
      <c r="H141" s="213">
        <f t="shared" si="1"/>
        <v>1</v>
      </c>
      <c r="I141" s="213">
        <f t="shared" si="1"/>
        <v>0</v>
      </c>
      <c r="J141" s="8"/>
    </row>
    <row r="142" spans="1:10" customFormat="1" x14ac:dyDescent="0.25">
      <c r="C142" s="212" t="s">
        <v>303</v>
      </c>
      <c r="D142" s="213">
        <f t="shared" si="1"/>
        <v>0</v>
      </c>
      <c r="E142" s="213">
        <f t="shared" si="1"/>
        <v>0</v>
      </c>
      <c r="F142" s="213">
        <f t="shared" si="1"/>
        <v>0</v>
      </c>
      <c r="G142" s="213">
        <f t="shared" si="1"/>
        <v>0</v>
      </c>
      <c r="H142" s="213">
        <f t="shared" si="1"/>
        <v>0</v>
      </c>
      <c r="I142" s="213">
        <f t="shared" si="1"/>
        <v>0</v>
      </c>
      <c r="J142" s="8"/>
    </row>
    <row r="143" spans="1:10" customFormat="1" x14ac:dyDescent="0.25">
      <c r="C143" s="212" t="s">
        <v>301</v>
      </c>
      <c r="D143" s="213">
        <f t="shared" si="1"/>
        <v>3.18</v>
      </c>
      <c r="E143" s="213">
        <f t="shared" si="1"/>
        <v>31.36</v>
      </c>
      <c r="F143" s="213">
        <f t="shared" si="1"/>
        <v>3.25</v>
      </c>
      <c r="G143" s="213">
        <f t="shared" si="1"/>
        <v>2.0499999999999998</v>
      </c>
      <c r="H143" s="213">
        <f t="shared" si="1"/>
        <v>21.41</v>
      </c>
      <c r="I143" s="213">
        <f t="shared" si="1"/>
        <v>1.3</v>
      </c>
      <c r="J143" s="8"/>
    </row>
    <row r="144" spans="1:10" customFormat="1" x14ac:dyDescent="0.25">
      <c r="C144" s="212" t="s">
        <v>300</v>
      </c>
      <c r="D144" s="213">
        <f t="shared" si="1"/>
        <v>2.5500000000000003</v>
      </c>
      <c r="E144" s="213">
        <f t="shared" si="1"/>
        <v>4.05</v>
      </c>
      <c r="F144" s="213">
        <f t="shared" si="1"/>
        <v>2.61</v>
      </c>
      <c r="G144" s="213">
        <f t="shared" si="1"/>
        <v>2.06</v>
      </c>
      <c r="H144" s="213">
        <f t="shared" si="1"/>
        <v>2.12</v>
      </c>
      <c r="I144" s="213">
        <f t="shared" si="1"/>
        <v>1.31</v>
      </c>
      <c r="J144" s="8"/>
    </row>
    <row r="145" spans="1:10" customFormat="1" x14ac:dyDescent="0.25">
      <c r="C145" s="205"/>
      <c r="D145" s="206"/>
      <c r="E145" s="206"/>
      <c r="F145" s="206"/>
      <c r="G145" s="206"/>
      <c r="H145" s="206"/>
      <c r="I145" s="206"/>
      <c r="J145" s="8"/>
    </row>
    <row r="146" spans="1:10" customFormat="1" x14ac:dyDescent="0.25">
      <c r="C146" s="205"/>
      <c r="D146" s="206"/>
      <c r="E146" s="206"/>
      <c r="F146" s="206"/>
      <c r="G146" s="206"/>
      <c r="H146" s="206"/>
      <c r="I146" s="206"/>
      <c r="J146" s="8"/>
    </row>
    <row r="147" spans="1:10" customFormat="1" x14ac:dyDescent="0.25">
      <c r="C147" s="205"/>
      <c r="D147" s="206"/>
      <c r="E147" s="206"/>
      <c r="F147" s="206"/>
      <c r="G147" s="206"/>
      <c r="H147" s="206"/>
      <c r="I147" s="206"/>
      <c r="J147" s="8"/>
    </row>
    <row r="148" spans="1:10" customFormat="1" x14ac:dyDescent="0.25">
      <c r="C148" s="205"/>
      <c r="D148" s="206"/>
      <c r="E148" s="206"/>
      <c r="F148" s="206"/>
      <c r="G148" s="206"/>
      <c r="H148" s="206"/>
      <c r="I148" s="206"/>
      <c r="J148" s="8"/>
    </row>
    <row r="149" spans="1:10" customFormat="1" x14ac:dyDescent="0.25">
      <c r="C149" s="205"/>
      <c r="D149" s="206"/>
      <c r="E149" s="206"/>
      <c r="F149" s="206"/>
      <c r="G149" s="206"/>
      <c r="H149" s="206"/>
      <c r="I149" s="206"/>
      <c r="J149" s="8"/>
    </row>
    <row r="150" spans="1:10" customFormat="1" x14ac:dyDescent="0.25">
      <c r="C150" s="205"/>
      <c r="D150" s="206"/>
      <c r="E150" s="206"/>
      <c r="F150" s="206"/>
      <c r="G150" s="206"/>
      <c r="H150" s="206"/>
      <c r="I150" s="206"/>
      <c r="J150" s="8"/>
    </row>
    <row r="153" spans="1:10" x14ac:dyDescent="0.25">
      <c r="A153" s="144"/>
    </row>
  </sheetData>
  <autoFilter ref="I11:J137">
    <filterColumn colId="1">
      <filters>
        <filter val="a"/>
      </filters>
    </filterColumn>
  </autoFilter>
  <mergeCells count="14">
    <mergeCell ref="A5:J5"/>
    <mergeCell ref="J8:J10"/>
    <mergeCell ref="D9:F9"/>
    <mergeCell ref="G9:I9"/>
    <mergeCell ref="C139:C140"/>
    <mergeCell ref="D139:F139"/>
    <mergeCell ref="G139:I139"/>
    <mergeCell ref="H6:I6"/>
    <mergeCell ref="D7:I7"/>
    <mergeCell ref="A8:A10"/>
    <mergeCell ref="B8:B10"/>
    <mergeCell ref="C8:C10"/>
    <mergeCell ref="D8:F8"/>
    <mergeCell ref="G8:I8"/>
  </mergeCells>
  <printOptions horizontalCentered="1"/>
  <pageMargins left="0.19685039370078741" right="0.19685039370078741" top="0.26" bottom="0.23" header="0.17" footer="0.16"/>
  <pageSetup paperSize="9" scale="56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outlinePr summaryBelow="0"/>
    <pageSetUpPr fitToPage="1"/>
  </sheetPr>
  <dimension ref="A1:I46"/>
  <sheetViews>
    <sheetView tabSelected="1" view="pageBreakPreview" zoomScale="80" zoomScaleNormal="70" zoomScaleSheetLayoutView="80" workbookViewId="0">
      <pane xSplit="2" ySplit="11" topLeftCell="C12" activePane="bottomRight" state="frozen"/>
      <selection pane="topRight" activeCell="C1" sqref="C1"/>
      <selection pane="bottomLeft" activeCell="A15" sqref="A15"/>
      <selection pane="bottomRight" activeCell="B23" sqref="B23"/>
    </sheetView>
  </sheetViews>
  <sheetFormatPr defaultColWidth="9" defaultRowHeight="15.75" outlineLevelRow="3" outlineLevelCol="1" x14ac:dyDescent="0.25"/>
  <cols>
    <col min="1" max="1" width="11.125" style="214" customWidth="1"/>
    <col min="2" max="2" width="74.75" style="214" customWidth="1"/>
    <col min="3" max="3" width="17.625" style="214" hidden="1" customWidth="1" outlineLevel="1"/>
    <col min="4" max="4" width="17.625" style="214" customWidth="1" collapsed="1"/>
    <col min="5" max="6" width="17.625" style="214" customWidth="1"/>
    <col min="7" max="7" width="18.875" style="214" customWidth="1"/>
    <col min="8" max="8" width="9.625" style="214" customWidth="1"/>
    <col min="9" max="9" width="21.875" style="214" customWidth="1"/>
    <col min="10" max="16384" width="9" style="214"/>
  </cols>
  <sheetData>
    <row r="1" spans="1:9" ht="18.75" x14ac:dyDescent="0.3">
      <c r="G1" s="215" t="s">
        <v>360</v>
      </c>
    </row>
    <row r="2" spans="1:9" ht="18.75" outlineLevel="1" x14ac:dyDescent="0.3">
      <c r="G2" s="215" t="s">
        <v>1</v>
      </c>
    </row>
    <row r="3" spans="1:9" ht="18.75" outlineLevel="1" x14ac:dyDescent="0.3">
      <c r="G3" s="215" t="s">
        <v>290</v>
      </c>
    </row>
    <row r="4" spans="1:9" s="216" customFormat="1" ht="15.75" customHeight="1" outlineLevel="1" x14ac:dyDescent="0.25">
      <c r="A4" s="214"/>
      <c r="B4" s="214"/>
      <c r="C4" s="214"/>
      <c r="D4" s="214"/>
      <c r="E4" s="214"/>
      <c r="F4" s="214"/>
      <c r="G4" s="214"/>
    </row>
    <row r="5" spans="1:9" ht="30" outlineLevel="1" x14ac:dyDescent="0.4">
      <c r="A5" s="11"/>
      <c r="B5" s="11" t="s">
        <v>361</v>
      </c>
      <c r="C5" s="11"/>
      <c r="D5" s="11"/>
      <c r="E5" s="11"/>
      <c r="F5" s="11"/>
      <c r="G5" s="11"/>
    </row>
    <row r="6" spans="1:9" ht="30" customHeight="1" outlineLevel="1" x14ac:dyDescent="0.3">
      <c r="G6" s="217"/>
    </row>
    <row r="7" spans="1:9" outlineLevel="1" x14ac:dyDescent="0.25">
      <c r="G7" s="218"/>
    </row>
    <row r="8" spans="1:9" ht="25.5" customHeight="1" x14ac:dyDescent="0.25">
      <c r="A8" s="219" t="s">
        <v>306</v>
      </c>
      <c r="B8" s="220" t="s">
        <v>19</v>
      </c>
      <c r="C8" s="221" t="s">
        <v>307</v>
      </c>
      <c r="D8" s="222"/>
      <c r="E8" s="222"/>
      <c r="F8" s="223"/>
      <c r="G8" s="224" t="s">
        <v>24</v>
      </c>
    </row>
    <row r="9" spans="1:9" x14ac:dyDescent="0.25">
      <c r="A9" s="225"/>
      <c r="B9" s="226"/>
      <c r="C9" s="227" t="s">
        <v>308</v>
      </c>
      <c r="D9" s="227" t="s">
        <v>309</v>
      </c>
      <c r="E9" s="227" t="s">
        <v>310</v>
      </c>
      <c r="F9" s="227" t="s">
        <v>311</v>
      </c>
      <c r="G9" s="228"/>
    </row>
    <row r="10" spans="1:9" ht="36" customHeight="1" x14ac:dyDescent="0.25">
      <c r="A10" s="225"/>
      <c r="B10" s="226"/>
      <c r="C10" s="229"/>
      <c r="D10" s="229"/>
      <c r="E10" s="229"/>
      <c r="F10" s="229"/>
      <c r="G10" s="228"/>
    </row>
    <row r="11" spans="1:9" ht="40.5" x14ac:dyDescent="0.25">
      <c r="A11" s="230"/>
      <c r="B11" s="36" t="s">
        <v>28</v>
      </c>
      <c r="C11" s="231">
        <f>SUBTOTAL(9,C12:C35)</f>
        <v>299176.33999999997</v>
      </c>
      <c r="D11" s="231">
        <v>82468.923999999985</v>
      </c>
      <c r="E11" s="231">
        <v>643830.81799999997</v>
      </c>
      <c r="F11" s="231">
        <v>549669.625</v>
      </c>
      <c r="G11" s="232">
        <v>1275969.3670000001</v>
      </c>
    </row>
    <row r="12" spans="1:9" ht="48" customHeight="1" x14ac:dyDescent="0.25">
      <c r="A12" s="233">
        <v>1</v>
      </c>
      <c r="B12" s="234" t="s">
        <v>312</v>
      </c>
      <c r="C12" s="235">
        <f>SUBTOTAL(9,C13:C27)</f>
        <v>52422.468000000008</v>
      </c>
      <c r="D12" s="235">
        <v>80232.869999999981</v>
      </c>
      <c r="E12" s="235">
        <v>126485.05700000002</v>
      </c>
      <c r="F12" s="235">
        <v>86303.375</v>
      </c>
      <c r="G12" s="235">
        <v>293021.30200000003</v>
      </c>
      <c r="I12" s="236"/>
    </row>
    <row r="13" spans="1:9" s="238" customFormat="1" ht="41.25" customHeight="1" outlineLevel="1" x14ac:dyDescent="0.25">
      <c r="A13" s="237" t="s">
        <v>313</v>
      </c>
      <c r="B13" s="188" t="s">
        <v>314</v>
      </c>
      <c r="C13" s="57">
        <f>SUBTOTAL(9,C14:C19)</f>
        <v>14707.194000000001</v>
      </c>
      <c r="D13" s="57">
        <v>0</v>
      </c>
      <c r="E13" s="57">
        <v>0</v>
      </c>
      <c r="F13" s="57">
        <v>0</v>
      </c>
      <c r="G13" s="57">
        <v>0</v>
      </c>
    </row>
    <row r="14" spans="1:9" s="238" customFormat="1" ht="33" customHeight="1" outlineLevel="2" x14ac:dyDescent="0.25">
      <c r="A14" s="239" t="s">
        <v>315</v>
      </c>
      <c r="B14" s="181" t="s">
        <v>316</v>
      </c>
      <c r="C14" s="240"/>
      <c r="D14" s="240"/>
      <c r="E14" s="240"/>
      <c r="F14" s="240"/>
      <c r="G14" s="240"/>
    </row>
    <row r="15" spans="1:9" s="238" customFormat="1" ht="33" customHeight="1" outlineLevel="2" x14ac:dyDescent="0.25">
      <c r="A15" s="239" t="s">
        <v>317</v>
      </c>
      <c r="B15" s="181" t="s">
        <v>318</v>
      </c>
      <c r="C15" s="240"/>
      <c r="D15" s="240"/>
      <c r="E15" s="240"/>
      <c r="F15" s="240"/>
      <c r="G15" s="240"/>
    </row>
    <row r="16" spans="1:9" s="238" customFormat="1" ht="33" customHeight="1" outlineLevel="2" x14ac:dyDescent="0.25">
      <c r="A16" s="239" t="s">
        <v>319</v>
      </c>
      <c r="B16" s="181" t="s">
        <v>320</v>
      </c>
      <c r="C16" s="240">
        <f>SUBTOTAL(9,C17:C18)</f>
        <v>14707.194000000001</v>
      </c>
      <c r="D16" s="240">
        <v>0</v>
      </c>
      <c r="E16" s="240">
        <v>0</v>
      </c>
      <c r="F16" s="240">
        <v>0</v>
      </c>
      <c r="G16" s="240">
        <v>0</v>
      </c>
    </row>
    <row r="17" spans="1:7" s="238" customFormat="1" ht="33.75" customHeight="1" outlineLevel="3" x14ac:dyDescent="0.25">
      <c r="A17" s="71" t="s">
        <v>321</v>
      </c>
      <c r="B17" s="72" t="s">
        <v>322</v>
      </c>
      <c r="C17" s="76"/>
      <c r="D17" s="76"/>
      <c r="E17" s="76"/>
      <c r="F17" s="76"/>
      <c r="G17" s="76"/>
    </row>
    <row r="18" spans="1:7" s="238" customFormat="1" ht="33.75" customHeight="1" outlineLevel="3" x14ac:dyDescent="0.25">
      <c r="A18" s="71" t="s">
        <v>323</v>
      </c>
      <c r="B18" s="72" t="s">
        <v>324</v>
      </c>
      <c r="C18" s="76">
        <v>14707.194000000001</v>
      </c>
      <c r="D18" s="76">
        <v>0</v>
      </c>
      <c r="E18" s="76">
        <v>0</v>
      </c>
      <c r="F18" s="76">
        <v>0</v>
      </c>
      <c r="G18" s="76">
        <v>0</v>
      </c>
    </row>
    <row r="19" spans="1:7" s="238" customFormat="1" ht="33" customHeight="1" outlineLevel="2" x14ac:dyDescent="0.25">
      <c r="A19" s="239" t="s">
        <v>325</v>
      </c>
      <c r="B19" s="181" t="s">
        <v>326</v>
      </c>
      <c r="C19" s="240"/>
      <c r="D19" s="240"/>
      <c r="E19" s="240"/>
      <c r="F19" s="240"/>
      <c r="G19" s="240"/>
    </row>
    <row r="20" spans="1:7" s="238" customFormat="1" ht="41.25" customHeight="1" outlineLevel="1" x14ac:dyDescent="0.25">
      <c r="A20" s="237" t="s">
        <v>327</v>
      </c>
      <c r="B20" s="188" t="s">
        <v>42</v>
      </c>
      <c r="C20" s="57">
        <f>SUBTOTAL(9,C21:C23)</f>
        <v>37715.274000000005</v>
      </c>
      <c r="D20" s="57">
        <v>80232.869999999981</v>
      </c>
      <c r="E20" s="57">
        <v>126485.05700000002</v>
      </c>
      <c r="F20" s="57">
        <v>86303.375</v>
      </c>
      <c r="G20" s="57">
        <v>293021.30200000003</v>
      </c>
    </row>
    <row r="21" spans="1:7" s="238" customFormat="1" ht="33" customHeight="1" outlineLevel="2" x14ac:dyDescent="0.25">
      <c r="A21" s="239" t="s">
        <v>328</v>
      </c>
      <c r="B21" s="181" t="s">
        <v>329</v>
      </c>
      <c r="C21" s="240">
        <v>37715.274000000005</v>
      </c>
      <c r="D21" s="240">
        <v>80232.869999999981</v>
      </c>
      <c r="E21" s="240">
        <v>126485.05700000002</v>
      </c>
      <c r="F21" s="240">
        <v>86303.375</v>
      </c>
      <c r="G21" s="240">
        <v>293021.30200000003</v>
      </c>
    </row>
    <row r="22" spans="1:7" s="238" customFormat="1" ht="33" customHeight="1" outlineLevel="2" x14ac:dyDescent="0.25">
      <c r="A22" s="239" t="s">
        <v>330</v>
      </c>
      <c r="B22" s="181" t="s">
        <v>331</v>
      </c>
      <c r="C22" s="240"/>
      <c r="D22" s="240"/>
      <c r="E22" s="240"/>
      <c r="F22" s="240"/>
      <c r="G22" s="240"/>
    </row>
    <row r="23" spans="1:7" s="238" customFormat="1" ht="33" customHeight="1" outlineLevel="2" x14ac:dyDescent="0.25">
      <c r="A23" s="239" t="s">
        <v>332</v>
      </c>
      <c r="B23" s="181" t="s">
        <v>333</v>
      </c>
      <c r="C23" s="240"/>
      <c r="D23" s="240"/>
      <c r="E23" s="240"/>
      <c r="F23" s="240"/>
      <c r="G23" s="240"/>
    </row>
    <row r="24" spans="1:7" s="238" customFormat="1" ht="41.25" customHeight="1" outlineLevel="1" x14ac:dyDescent="0.25">
      <c r="A24" s="237" t="s">
        <v>334</v>
      </c>
      <c r="B24" s="188" t="s">
        <v>335</v>
      </c>
      <c r="C24" s="57"/>
      <c r="D24" s="57"/>
      <c r="E24" s="57"/>
      <c r="F24" s="57"/>
      <c r="G24" s="57"/>
    </row>
    <row r="25" spans="1:7" s="238" customFormat="1" ht="41.25" customHeight="1" outlineLevel="1" x14ac:dyDescent="0.25">
      <c r="A25" s="237" t="s">
        <v>336</v>
      </c>
      <c r="B25" s="188" t="s">
        <v>337</v>
      </c>
      <c r="C25" s="57"/>
      <c r="D25" s="57"/>
      <c r="E25" s="57"/>
      <c r="F25" s="57"/>
      <c r="G25" s="57"/>
    </row>
    <row r="26" spans="1:7" s="238" customFormat="1" ht="33" customHeight="1" outlineLevel="2" x14ac:dyDescent="0.25">
      <c r="A26" s="239" t="s">
        <v>338</v>
      </c>
      <c r="B26" s="181" t="s">
        <v>339</v>
      </c>
      <c r="C26" s="240"/>
      <c r="D26" s="240"/>
      <c r="E26" s="240"/>
      <c r="F26" s="240"/>
      <c r="G26" s="240"/>
    </row>
    <row r="27" spans="1:7" s="238" customFormat="1" ht="41.25" customHeight="1" outlineLevel="1" x14ac:dyDescent="0.25">
      <c r="A27" s="237" t="s">
        <v>340</v>
      </c>
      <c r="B27" s="188" t="s">
        <v>341</v>
      </c>
      <c r="C27" s="57"/>
      <c r="D27" s="57"/>
      <c r="E27" s="57"/>
      <c r="F27" s="57"/>
      <c r="G27" s="57"/>
    </row>
    <row r="28" spans="1:7" ht="48" customHeight="1" x14ac:dyDescent="0.25">
      <c r="A28" s="233" t="s">
        <v>342</v>
      </c>
      <c r="B28" s="234" t="s">
        <v>343</v>
      </c>
      <c r="C28" s="235">
        <f>SUBTOTAL(9,C29:C35)</f>
        <v>246753.87199999997</v>
      </c>
      <c r="D28" s="235">
        <v>2236.0540000000001</v>
      </c>
      <c r="E28" s="235">
        <v>517345.761</v>
      </c>
      <c r="F28" s="235">
        <v>463366.25</v>
      </c>
      <c r="G28" s="235">
        <v>982948.06499999994</v>
      </c>
    </row>
    <row r="29" spans="1:7" s="238" customFormat="1" ht="41.25" customHeight="1" outlineLevel="1" x14ac:dyDescent="0.25">
      <c r="A29" s="237" t="s">
        <v>344</v>
      </c>
      <c r="B29" s="188" t="s">
        <v>345</v>
      </c>
      <c r="C29" s="57"/>
      <c r="D29" s="57"/>
      <c r="E29" s="57"/>
      <c r="F29" s="57"/>
      <c r="G29" s="57"/>
    </row>
    <row r="30" spans="1:7" s="238" customFormat="1" ht="41.25" customHeight="1" outlineLevel="1" x14ac:dyDescent="0.25">
      <c r="A30" s="237" t="s">
        <v>346</v>
      </c>
      <c r="B30" s="188" t="s">
        <v>347</v>
      </c>
      <c r="C30" s="57"/>
      <c r="D30" s="57"/>
      <c r="E30" s="57"/>
      <c r="F30" s="57"/>
      <c r="G30" s="57"/>
    </row>
    <row r="31" spans="1:7" s="238" customFormat="1" ht="41.25" customHeight="1" outlineLevel="1" x14ac:dyDescent="0.25">
      <c r="A31" s="237" t="s">
        <v>348</v>
      </c>
      <c r="B31" s="188" t="s">
        <v>349</v>
      </c>
      <c r="C31" s="57"/>
      <c r="D31" s="57"/>
      <c r="E31" s="57"/>
      <c r="F31" s="57"/>
      <c r="G31" s="57"/>
    </row>
    <row r="32" spans="1:7" s="238" customFormat="1" ht="41.25" customHeight="1" outlineLevel="1" x14ac:dyDescent="0.25">
      <c r="A32" s="237" t="s">
        <v>350</v>
      </c>
      <c r="B32" s="188" t="s">
        <v>351</v>
      </c>
      <c r="C32" s="57">
        <v>238548.10499999998</v>
      </c>
      <c r="D32" s="57">
        <v>0</v>
      </c>
      <c r="E32" s="57">
        <v>513179.42</v>
      </c>
      <c r="F32" s="57">
        <v>459404.25</v>
      </c>
      <c r="G32" s="57">
        <v>972583.66999999993</v>
      </c>
    </row>
    <row r="33" spans="1:7" s="238" customFormat="1" ht="41.25" customHeight="1" outlineLevel="1" x14ac:dyDescent="0.25">
      <c r="A33" s="237" t="s">
        <v>352</v>
      </c>
      <c r="B33" s="188" t="s">
        <v>353</v>
      </c>
      <c r="C33" s="57"/>
      <c r="D33" s="57"/>
      <c r="E33" s="57"/>
      <c r="F33" s="57"/>
      <c r="G33" s="57"/>
    </row>
    <row r="34" spans="1:7" s="238" customFormat="1" ht="41.25" customHeight="1" outlineLevel="1" x14ac:dyDescent="0.25">
      <c r="A34" s="237" t="s">
        <v>354</v>
      </c>
      <c r="B34" s="188" t="s">
        <v>355</v>
      </c>
      <c r="C34" s="57">
        <v>3680.7670000000003</v>
      </c>
      <c r="D34" s="57">
        <v>2236.0540000000001</v>
      </c>
      <c r="E34" s="57">
        <v>4166.3410000000003</v>
      </c>
      <c r="F34" s="57">
        <v>3962</v>
      </c>
      <c r="G34" s="57">
        <v>10364.395</v>
      </c>
    </row>
    <row r="35" spans="1:7" s="238" customFormat="1" ht="41.25" customHeight="1" outlineLevel="1" x14ac:dyDescent="0.25">
      <c r="A35" s="237" t="s">
        <v>356</v>
      </c>
      <c r="B35" s="188" t="s">
        <v>357</v>
      </c>
      <c r="C35" s="57">
        <v>4525</v>
      </c>
      <c r="D35" s="57">
        <v>0</v>
      </c>
      <c r="E35" s="57">
        <v>0</v>
      </c>
      <c r="F35" s="57">
        <v>0</v>
      </c>
      <c r="G35" s="57">
        <v>0</v>
      </c>
    </row>
    <row r="36" spans="1:7" ht="30.6" customHeight="1" x14ac:dyDescent="0.25">
      <c r="A36" s="241"/>
      <c r="B36" s="242"/>
      <c r="C36" s="241"/>
      <c r="D36" s="241"/>
      <c r="E36" s="241"/>
      <c r="F36" s="241"/>
      <c r="G36" s="241"/>
    </row>
    <row r="37" spans="1:7" ht="30.75" customHeight="1" x14ac:dyDescent="0.25">
      <c r="A37" s="243" t="s">
        <v>358</v>
      </c>
      <c r="B37" s="243"/>
      <c r="C37" s="243"/>
      <c r="D37" s="243"/>
      <c r="E37" s="243"/>
      <c r="F37" s="243"/>
      <c r="G37" s="243"/>
    </row>
    <row r="38" spans="1:7" ht="36" customHeight="1" x14ac:dyDescent="0.25">
      <c r="A38" s="243" t="s">
        <v>359</v>
      </c>
      <c r="B38" s="243"/>
      <c r="C38" s="243"/>
      <c r="D38" s="243"/>
      <c r="E38" s="243"/>
      <c r="F38" s="243"/>
      <c r="G38" s="243"/>
    </row>
    <row r="39" spans="1:7" x14ac:dyDescent="0.25">
      <c r="A39" s="244"/>
      <c r="B39" s="245"/>
    </row>
    <row r="40" spans="1:7" x14ac:dyDescent="0.25">
      <c r="A40" s="244"/>
    </row>
    <row r="41" spans="1:7" x14ac:dyDescent="0.25">
      <c r="A41" s="244"/>
    </row>
    <row r="42" spans="1:7" x14ac:dyDescent="0.25">
      <c r="A42" s="246"/>
      <c r="B42" s="246"/>
      <c r="C42" s="246"/>
      <c r="D42" s="246"/>
      <c r="E42" s="246"/>
      <c r="F42" s="246"/>
      <c r="G42" s="246"/>
    </row>
    <row r="43" spans="1:7" x14ac:dyDescent="0.25">
      <c r="A43" s="244"/>
    </row>
    <row r="44" spans="1:7" x14ac:dyDescent="0.25">
      <c r="A44" s="247"/>
      <c r="C44" s="248"/>
      <c r="G44" s="249"/>
    </row>
    <row r="45" spans="1:7" x14ac:dyDescent="0.25">
      <c r="C45" s="250"/>
    </row>
    <row r="46" spans="1:7" x14ac:dyDescent="0.25">
      <c r="A46" s="251"/>
      <c r="C46" s="252"/>
    </row>
  </sheetData>
  <mergeCells count="10">
    <mergeCell ref="A37:G37"/>
    <mergeCell ref="A38:G38"/>
    <mergeCell ref="A8:A10"/>
    <mergeCell ref="B8:B10"/>
    <mergeCell ref="C8:F8"/>
    <mergeCell ref="G8:G10"/>
    <mergeCell ref="C9:C10"/>
    <mergeCell ref="D9:D10"/>
    <mergeCell ref="E9:E10"/>
    <mergeCell ref="F9:F10"/>
  </mergeCells>
  <pageMargins left="0.55118110236220474" right="0.31496062992125984" top="0.31496062992125984" bottom="0.59055118110236227" header="0.31496062992125984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Прил.1</vt:lpstr>
      <vt:lpstr>Прил.2</vt:lpstr>
      <vt:lpstr>Прил.3</vt:lpstr>
      <vt:lpstr>Прил.1!Заголовки_для_печати</vt:lpstr>
      <vt:lpstr>Прил.2!Заголовки_для_печати</vt:lpstr>
      <vt:lpstr>Прил.1!Область_печати</vt:lpstr>
      <vt:lpstr>Прил.2!Область_печати</vt:lpstr>
      <vt:lpstr>Прил.3!Область_печати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Аркадьевич Шапов</dc:creator>
  <cp:lastModifiedBy>Сергей Аркадьевич Шапов</cp:lastModifiedBy>
  <dcterms:created xsi:type="dcterms:W3CDTF">2014-08-04T14:00:25Z</dcterms:created>
  <dcterms:modified xsi:type="dcterms:W3CDTF">2014-08-04T14:28:20Z</dcterms:modified>
</cp:coreProperties>
</file>